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65524" windowWidth="15876" windowHeight="13176" activeTab="0"/>
  </bookViews>
  <sheets>
    <sheet name="октября" sheetId="1" r:id="rId1"/>
  </sheets>
  <definedNames>
    <definedName name="_xlnm.Print_Area" localSheetId="0">'октября'!$A$1:$G$125</definedName>
  </definedNames>
  <calcPr fullCalcOnLoad="1"/>
</workbook>
</file>

<file path=xl/sharedStrings.xml><?xml version="1.0" encoding="utf-8"?>
<sst xmlns="http://schemas.openxmlformats.org/spreadsheetml/2006/main" count="180" uniqueCount="176">
  <si>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</si>
  <si>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</si>
  <si>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</si>
  <si>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</si>
  <si>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</si>
  <si>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</si>
  <si>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</si>
  <si>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</si>
  <si>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</si>
  <si>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</si>
  <si>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</si>
  <si>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</si>
  <si>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</si>
  <si>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</si>
  <si>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</si>
  <si>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</si>
  <si>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</si>
  <si>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</si>
  <si>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000 2 02 00000 00 0000 000</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</si>
  <si>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</si>
  <si>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</si>
  <si>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</si>
  <si>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</si>
  <si>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</si>
  <si>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</si>
  <si>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</si>
  <si>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</si>
  <si>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</si>
  <si>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</si>
  <si>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</si>
  <si>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</si>
  <si>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</si>
  <si>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</si>
  <si>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000 2 02 29999 04 9206 151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</si>
  <si>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</si>
  <si>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000 2 02 25555 04 9257 151</t>
  </si>
  <si>
    <t>000 2 02 29999 04 9203 151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</si>
  <si>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</si>
  <si>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</si>
  <si>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</si>
  <si>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</si>
  <si>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</si>
  <si>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</si>
  <si>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</si>
  <si>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</si>
  <si>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</si>
  <si>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</si>
  <si>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</si>
  <si>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</si>
  <si>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</si>
  <si>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</si>
  <si>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</si>
  <si>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</si>
  <si>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</si>
  <si>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</si>
  <si>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</si>
  <si>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</si>
  <si>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</si>
  <si>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</si>
  <si>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</si>
  <si>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</si>
  <si>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</si>
  <si>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</si>
  <si>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</si>
  <si>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</si>
  <si>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</si>
  <si>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</si>
  <si>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</si>
  <si>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</si>
  <si>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</si>
  <si>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</si>
  <si>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</si>
  <si>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</si>
  <si>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</si>
  <si>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</si>
  <si>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</si>
  <si>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</si>
  <si>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</si>
  <si>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</si>
  <si>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</si>
  <si>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</si>
  <si>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</si>
  <si>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</si>
  <si>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</si>
  <si>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Прочие субсидии бюджетам  городских округов на развитие сети образовательных организаций, реализующих программы дошкольного образования (софинансирование капитальных вложений)</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</si>
  <si>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</si>
  <si>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</si>
  <si>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2021 год</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</si>
  <si>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</si>
  <si>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</si>
  <si>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</si>
  <si>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</si>
  <si>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</si>
  <si>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</si>
  <si>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</si>
  <si>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</si>
  <si>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</si>
  <si>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</si>
  <si>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</si>
  <si>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</si>
  <si>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</si>
  <si>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000 2 02 30 024 00 0 000 150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</si>
  <si>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</si>
  <si>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</si>
  <si>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</si>
  <si>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</si>
  <si>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</si>
  <si>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</si>
  <si>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</si>
  <si>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</si>
  <si>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</si>
  <si>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</si>
  <si>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</si>
  <si>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</si>
  <si>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</si>
  <si>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</si>
  <si>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</si>
  <si>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</si>
  <si>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</si>
  <si>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</si>
  <si>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</si>
  <si>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</si>
  <si>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</si>
  <si>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</si>
  <si>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</si>
  <si>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</si>
  <si>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</si>
  <si>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000 2 0230024 04 9387 150</t>
  </si>
  <si>
    <t>000 2 0230024 04 9389 150</t>
  </si>
  <si>
    <t>000 2 0230024 04 9393 150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</si>
  <si>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</si>
  <si>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</si>
  <si>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</si>
  <si>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</si>
  <si>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</si>
  <si>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</si>
  <si>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</si>
  <si>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</si>
  <si>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</si>
  <si>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</si>
  <si>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</si>
  <si>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</si>
  <si>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000 2 02 35120 04 9607 150</t>
  </si>
  <si>
    <t>000 2 02 35137 00 0000 150</t>
  </si>
  <si>
    <t>000 2 02 35137 04 9606 150</t>
  </si>
  <si>
    <t>000 2 02 35380 00 0000 150</t>
  </si>
  <si>
    <t>000 2 02 35380 04 9608 150</t>
  </si>
  <si>
    <t>000 2 02 35462 00 0000 150</t>
  </si>
  <si>
    <t>000 2 02 35462 04 9331 150</t>
  </si>
  <si>
    <t>000 2 02 35462 04 9605 150</t>
  </si>
  <si>
    <t>000 2 02 35573 04 0000 150</t>
  </si>
  <si>
    <t>000 2 02 35573 04 9609 150</t>
  </si>
  <si>
    <t>000 2 02 29999 04 9252 150</t>
  </si>
  <si>
    <t>000 2 02 29999 04 9290 150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</si>
  <si>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среды(благоустройство дворовых территорий)</t>
  </si>
  <si>
    <t>Субсидии бюджетам городских округов на реализацию программ формирования современной городской среды (благоустройство общественных пространств)</t>
  </si>
  <si>
    <t>000 2 02 25555 04 9286 151</t>
  </si>
  <si>
    <t>000 2 02 25555 04 9525 151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</si>
  <si>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</si>
  <si>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Субсидии бюджетам городских округов на обеспечение мероприятий по переселению граждан из аварийного жилищного фонда за счет средств фонда реформирования ЖКХ</t>
  </si>
  <si>
    <t>000 0 02 20302 04 0000 150</t>
  </si>
  <si>
    <t>Прочие субсидии бюджетам городских округов на проведение мероприятий по антитеррористической защищенности объектов муниципальных образовательных организаций</t>
  </si>
  <si>
    <t>000 2 02 29999 04 9225 150</t>
  </si>
  <si>
    <t>000 2 02 20299 04 0000 150</t>
  </si>
  <si>
    <t>Прочие субсидии бюджетам городских округов на развитие сети образовательных организаций, реализующих программы дошкольного образования</t>
  </si>
  <si>
    <t>000 2 02 29999 04 9256 151</t>
  </si>
  <si>
    <t>Субсидии бюджетам городских округов на проведение комплексных кадастровых работ</t>
  </si>
  <si>
    <t>000.2 02 25511 04 9236 150</t>
  </si>
  <si>
    <t>000.2 02 25511 04 9520  150</t>
  </si>
  <si>
    <t>Прочие субсидии бюджетам городских округов на прочие расходы по созданию дополнительных мест для детей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</si>
  <si>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000 2 02 29999 04 9280 151</t>
  </si>
  <si>
    <t>Приложение  № 4</t>
  </si>
  <si>
    <t xml:space="preserve"> Объем  безвозмездных поступлений  в бюджет города Кузнецка Пензенской области                                                                                                                               на 2020 год и на плановый период 2021 и 2022 годов </t>
  </si>
  <si>
    <t>2022 год</t>
  </si>
  <si>
    <t>Дотации бюджетам городских округов  на выравнивание бюджетной обеспеченности из бюджета субьекта Российской Федерации</t>
  </si>
  <si>
    <t>от _________2019  №___</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</si>
</sst>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1">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2" fillId="0" borderId="7" applyNumberFormat="0" applyFill="0" applyAlignment="0" applyProtection="0"/>
    <xf numFmtId="0" fontId="43" fillId="35" borderId="8" applyNumberFormat="0" applyAlignment="0" applyProtection="0"/>
    <xf numFmtId="0" fontId="44" fillId="0" borderId="0" applyNumberFormat="0" applyFill="0" applyBorder="0" applyAlignment="0" applyProtection="0"/>
    <xf numFmtId="0" fontId="45"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46" fillId="37" borderId="0" applyNumberFormat="0" applyBorder="0" applyAlignment="0" applyProtection="0"/>
    <xf numFmtId="0" fontId="47"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48" fillId="0" borderId="11" applyNumberFormat="0" applyFill="0" applyAlignment="0" applyProtection="0"/>
    <xf numFmtId="0" fontId="49"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0"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96">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176" fontId="15" fillId="0" borderId="13" xfId="81" applyNumberFormat="1" applyFont="1" applyBorder="1" applyAlignment="1" applyProtection="1">
      <alignment horizontal="left" vertical="center" wrapText="1"/>
      <protection/>
    </xf>
    <xf numFmtId="176" fontId="7"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0" xfId="0" applyFont="1" applyFill="1" applyAlignment="1">
      <alignment vertical="center"/>
    </xf>
    <xf numFmtId="176" fontId="9" fillId="0" borderId="19" xfId="81" applyNumberFormat="1" applyFont="1" applyFill="1" applyBorder="1" applyAlignment="1" applyProtection="1">
      <alignment vertical="center" wrapText="1"/>
      <protection/>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176" fontId="9" fillId="0" borderId="13" xfId="81" applyNumberFormat="1" applyFont="1" applyFill="1" applyBorder="1" applyAlignment="1">
      <alignment horizontal="center" vertical="center"/>
    </xf>
    <xf numFmtId="0" fontId="9" fillId="0" borderId="13" xfId="0" applyFont="1" applyFill="1" applyBorder="1" applyAlignment="1">
      <alignment vertical="center"/>
    </xf>
    <xf numFmtId="0" fontId="9" fillId="39" borderId="13" xfId="0" applyNumberFormat="1" applyFont="1" applyFill="1" applyBorder="1" applyAlignment="1" applyProtection="1">
      <alignment vertical="top" wrapText="1"/>
      <protection/>
    </xf>
    <xf numFmtId="49" fontId="9" fillId="39" borderId="13" xfId="0" applyNumberFormat="1" applyFont="1" applyFill="1" applyBorder="1" applyAlignment="1">
      <alignment horizontal="center" vertical="center" wrapText="1"/>
    </xf>
    <xf numFmtId="0" fontId="9" fillId="39" borderId="13" xfId="0" applyFont="1" applyFill="1" applyBorder="1" applyAlignment="1">
      <alignment vertical="center"/>
    </xf>
    <xf numFmtId="0" fontId="9" fillId="0" borderId="13" xfId="0" applyFont="1" applyFill="1" applyBorder="1" applyAlignment="1">
      <alignment vertical="top" wrapText="1"/>
    </xf>
    <xf numFmtId="49" fontId="9" fillId="0" borderId="13" xfId="0" applyNumberFormat="1" applyFont="1" applyBorder="1" applyAlignment="1" applyProtection="1">
      <alignment horizontal="center" vertical="center" wrapText="1"/>
      <protection/>
    </xf>
    <xf numFmtId="49" fontId="9" fillId="0" borderId="16" xfId="0" applyNumberFormat="1" applyFont="1" applyFill="1" applyBorder="1" applyAlignment="1">
      <alignment horizontal="center" vertical="center" wrapText="1"/>
    </xf>
    <xf numFmtId="49" fontId="9" fillId="0" borderId="19"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9" fillId="0" borderId="21" xfId="0" applyFont="1" applyFill="1" applyBorder="1" applyAlignment="1">
      <alignment vertical="center" wrapText="1"/>
    </xf>
    <xf numFmtId="0" fontId="0" fillId="0" borderId="22" xfId="0" applyBorder="1" applyAlignment="1">
      <alignment vertical="center" wrapText="1"/>
    </xf>
    <xf numFmtId="0" fontId="9" fillId="0" borderId="16" xfId="0" applyFont="1" applyBorder="1" applyAlignment="1">
      <alignment vertical="center" wrapText="1"/>
    </xf>
    <xf numFmtId="0" fontId="0" fillId="0" borderId="20" xfId="0" applyBorder="1" applyAlignment="1">
      <alignment vertical="center" wrapText="1"/>
    </xf>
    <xf numFmtId="0" fontId="9" fillId="0" borderId="21" xfId="0" applyFont="1" applyBorder="1" applyAlignment="1">
      <alignment vertical="top" wrapText="1"/>
    </xf>
    <xf numFmtId="0" fontId="9" fillId="0" borderId="22" xfId="0" applyFont="1" applyBorder="1" applyAlignment="1">
      <alignment vertical="top" wrapText="1"/>
    </xf>
    <xf numFmtId="0" fontId="9" fillId="0" borderId="13" xfId="0" applyFont="1" applyBorder="1" applyAlignment="1">
      <alignment vertical="center" wrapText="1"/>
    </xf>
    <xf numFmtId="0" fontId="9" fillId="0" borderId="16" xfId="0" applyFont="1" applyFill="1" applyBorder="1" applyAlignment="1">
      <alignment vertical="top" wrapText="1"/>
    </xf>
    <xf numFmtId="0" fontId="9" fillId="0" borderId="20" xfId="0" applyFont="1" applyFill="1" applyBorder="1" applyAlignment="1">
      <alignment vertical="top" wrapText="1"/>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H99"/>
  <sheetViews>
    <sheetView tabSelected="1" view="pageBreakPreview" zoomScaleSheetLayoutView="100" zoomScalePageLayoutView="0" workbookViewId="0" topLeftCell="A1">
      <selection activeCell="D100" sqref="D100"/>
    </sheetView>
  </sheetViews>
  <sheetFormatPr defaultColWidth="9.00390625" defaultRowHeight="12.75"/>
  <cols>
    <col min="1" max="1" width="5.625" style="0" customWidth="1"/>
    <col min="2" max="2" width="6.00390625" style="7" customWidth="1"/>
    <col min="3" max="3" width="64.50390625" style="7" customWidth="1"/>
    <col min="4" max="4" width="24.50390625" style="7" customWidth="1"/>
    <col min="5" max="5" width="19.00390625" style="7" customWidth="1"/>
    <col min="6" max="6" width="18.875" style="0" customWidth="1"/>
    <col min="7" max="7" width="19.125" style="0" customWidth="1"/>
  </cols>
  <sheetData>
    <row r="1" spans="5:7" ht="12.75">
      <c r="E1" s="17"/>
      <c r="F1" s="91" t="s">
        <v>171</v>
      </c>
      <c r="G1" s="91"/>
    </row>
    <row r="2" spans="5:7" ht="12.75">
      <c r="E2" s="17"/>
      <c r="F2" s="19" t="s">
        <v>86</v>
      </c>
      <c r="G2" s="18" t="s">
        <v>24</v>
      </c>
    </row>
    <row r="3" spans="5:7" ht="15.75" customHeight="1">
      <c r="E3" s="92" t="s">
        <v>77</v>
      </c>
      <c r="F3" s="93"/>
      <c r="G3" s="93"/>
    </row>
    <row r="4" spans="5:7" ht="18" customHeight="1">
      <c r="E4" s="91" t="s">
        <v>175</v>
      </c>
      <c r="F4" s="91"/>
      <c r="G4" s="91"/>
    </row>
    <row r="5" ht="1.5" customHeight="1" hidden="1"/>
    <row r="6" spans="3:7" ht="29.25" customHeight="1">
      <c r="C6" s="94" t="s">
        <v>172</v>
      </c>
      <c r="D6" s="95"/>
      <c r="E6" s="95"/>
      <c r="F6" s="95"/>
      <c r="G6" s="95"/>
    </row>
    <row r="7" spans="3:7" ht="18" customHeight="1">
      <c r="C7" s="9"/>
      <c r="D7" s="11"/>
      <c r="E7" s="10"/>
      <c r="F7" s="11"/>
      <c r="G7" s="21" t="s">
        <v>46</v>
      </c>
    </row>
    <row r="8" spans="2:7" ht="23.25" customHeight="1">
      <c r="B8" s="8"/>
      <c r="C8" s="22" t="s">
        <v>45</v>
      </c>
      <c r="D8" s="20" t="s">
        <v>5</v>
      </c>
      <c r="E8" s="23" t="s">
        <v>47</v>
      </c>
      <c r="F8" s="23" t="s">
        <v>87</v>
      </c>
      <c r="G8" s="23" t="s">
        <v>173</v>
      </c>
    </row>
    <row r="9" spans="2:7" ht="12" customHeight="1">
      <c r="B9" s="8"/>
      <c r="C9" s="4">
        <v>1</v>
      </c>
      <c r="D9" s="1">
        <v>2</v>
      </c>
      <c r="E9" s="2">
        <v>3</v>
      </c>
      <c r="F9" s="2">
        <v>4</v>
      </c>
      <c r="G9" s="2">
        <v>5</v>
      </c>
    </row>
    <row r="10" spans="2:7" ht="25.5" customHeight="1">
      <c r="B10" s="24" t="s">
        <v>7</v>
      </c>
      <c r="C10" s="5" t="s">
        <v>10</v>
      </c>
      <c r="D10" s="3" t="s">
        <v>11</v>
      </c>
      <c r="E10" s="28">
        <f>E11</f>
        <v>1210950.7</v>
      </c>
      <c r="F10" s="28">
        <f>F11</f>
        <v>1226105.5999999999</v>
      </c>
      <c r="G10" s="28">
        <f>G11</f>
        <v>1258214.4999999998</v>
      </c>
    </row>
    <row r="11" spans="2:7" ht="36.75" customHeight="1">
      <c r="B11" s="24" t="s">
        <v>8</v>
      </c>
      <c r="C11" s="6" t="s">
        <v>19</v>
      </c>
      <c r="D11" s="3" t="s">
        <v>18</v>
      </c>
      <c r="E11" s="28">
        <f>E12+E16+E41</f>
        <v>1210950.7</v>
      </c>
      <c r="F11" s="28">
        <f>F12+F16+F41</f>
        <v>1226105.5999999999</v>
      </c>
      <c r="G11" s="28">
        <f>G12+G16+G41</f>
        <v>1258214.4999999998</v>
      </c>
    </row>
    <row r="12" spans="2:7" ht="28.5" customHeight="1">
      <c r="B12" s="24" t="s">
        <v>15</v>
      </c>
      <c r="C12" s="34" t="s">
        <v>12</v>
      </c>
      <c r="D12" s="35" t="s">
        <v>90</v>
      </c>
      <c r="E12" s="29">
        <f>E13+E15+E14</f>
        <v>92754.6</v>
      </c>
      <c r="F12" s="29">
        <f>F13+F15+F14</f>
        <v>83583.1</v>
      </c>
      <c r="G12" s="29">
        <f>G13+G15+G14</f>
        <v>90107.90000000001</v>
      </c>
    </row>
    <row r="13" spans="2:7" ht="29.25" customHeight="1">
      <c r="B13" s="24"/>
      <c r="C13" s="36" t="s">
        <v>174</v>
      </c>
      <c r="D13" s="37" t="s">
        <v>91</v>
      </c>
      <c r="E13" s="66">
        <v>79431</v>
      </c>
      <c r="F13" s="66">
        <v>70259.5</v>
      </c>
      <c r="G13" s="66">
        <v>76784.3</v>
      </c>
    </row>
    <row r="14" spans="2:7" ht="30" customHeight="1" hidden="1">
      <c r="B14" s="24"/>
      <c r="C14" s="36"/>
      <c r="D14" s="37"/>
      <c r="E14" s="66"/>
      <c r="F14" s="66"/>
      <c r="G14" s="66"/>
    </row>
    <row r="15" spans="2:7" ht="30" customHeight="1">
      <c r="B15" s="24"/>
      <c r="C15" s="36" t="s">
        <v>25</v>
      </c>
      <c r="D15" s="37" t="s">
        <v>92</v>
      </c>
      <c r="E15" s="66">
        <v>13323.6</v>
      </c>
      <c r="F15" s="66">
        <v>13323.6</v>
      </c>
      <c r="G15" s="66">
        <v>13323.6</v>
      </c>
    </row>
    <row r="16" spans="2:7" ht="38.25" customHeight="1">
      <c r="B16" s="24" t="s">
        <v>16</v>
      </c>
      <c r="C16" s="34" t="s">
        <v>66</v>
      </c>
      <c r="D16" s="38" t="s">
        <v>93</v>
      </c>
      <c r="E16" s="30">
        <f>SUM(E17:E27)</f>
        <v>59978.1</v>
      </c>
      <c r="F16" s="30">
        <f>SUM(F19:F27)</f>
        <v>62629.6</v>
      </c>
      <c r="G16" s="30">
        <f>SUM(G19:G27)</f>
        <v>64806.3</v>
      </c>
    </row>
    <row r="17" spans="2:7" ht="38.25" customHeight="1" hidden="1">
      <c r="B17" s="24"/>
      <c r="C17" s="77" t="s">
        <v>158</v>
      </c>
      <c r="D17" s="59" t="s">
        <v>163</v>
      </c>
      <c r="E17" s="63"/>
      <c r="F17" s="67"/>
      <c r="G17" s="67"/>
    </row>
    <row r="18" spans="2:7" ht="38.25" customHeight="1" hidden="1">
      <c r="B18" s="24"/>
      <c r="C18" s="77" t="s">
        <v>159</v>
      </c>
      <c r="D18" s="59" t="s">
        <v>160</v>
      </c>
      <c r="E18" s="63"/>
      <c r="F18" s="67"/>
      <c r="G18" s="67"/>
    </row>
    <row r="19" spans="2:7" ht="25.5" customHeight="1" hidden="1">
      <c r="B19" s="24"/>
      <c r="C19" s="82" t="s">
        <v>78</v>
      </c>
      <c r="D19" s="40" t="s">
        <v>79</v>
      </c>
      <c r="E19" s="63"/>
      <c r="F19" s="67"/>
      <c r="G19" s="67"/>
    </row>
    <row r="20" spans="2:7" ht="24.75" customHeight="1" hidden="1">
      <c r="B20" s="24"/>
      <c r="C20" s="83"/>
      <c r="D20" s="40" t="s">
        <v>80</v>
      </c>
      <c r="E20" s="63"/>
      <c r="F20" s="67"/>
      <c r="G20" s="67"/>
    </row>
    <row r="21" spans="2:7" ht="24.75" customHeight="1" hidden="1">
      <c r="B21" s="24"/>
      <c r="C21" s="88" t="s">
        <v>166</v>
      </c>
      <c r="D21" s="78" t="s">
        <v>167</v>
      </c>
      <c r="E21" s="63"/>
      <c r="F21" s="67"/>
      <c r="G21" s="67"/>
    </row>
    <row r="22" spans="2:7" ht="24.75" customHeight="1" hidden="1">
      <c r="B22" s="24"/>
      <c r="C22" s="88"/>
      <c r="D22" s="78" t="s">
        <v>168</v>
      </c>
      <c r="E22" s="63"/>
      <c r="F22" s="67"/>
      <c r="G22" s="67"/>
    </row>
    <row r="23" spans="2:7" ht="24.75" customHeight="1" hidden="1">
      <c r="B23" s="24"/>
      <c r="C23" s="84" t="s">
        <v>154</v>
      </c>
      <c r="D23" s="59" t="s">
        <v>35</v>
      </c>
      <c r="E23" s="63"/>
      <c r="F23" s="67"/>
      <c r="G23" s="67"/>
    </row>
    <row r="24" spans="2:7" ht="24.75" customHeight="1" hidden="1">
      <c r="B24" s="24"/>
      <c r="C24" s="85"/>
      <c r="D24" s="59" t="s">
        <v>81</v>
      </c>
      <c r="E24" s="63"/>
      <c r="F24" s="67"/>
      <c r="G24" s="67"/>
    </row>
    <row r="25" spans="2:7" ht="22.5" customHeight="1" hidden="1">
      <c r="B25" s="24"/>
      <c r="C25" s="86" t="s">
        <v>155</v>
      </c>
      <c r="D25" s="59" t="s">
        <v>156</v>
      </c>
      <c r="E25" s="63"/>
      <c r="F25" s="67"/>
      <c r="G25" s="67"/>
    </row>
    <row r="26" spans="2:7" ht="0" customHeight="1" hidden="1">
      <c r="B26" s="24"/>
      <c r="C26" s="87"/>
      <c r="D26" s="59" t="s">
        <v>157</v>
      </c>
      <c r="E26" s="63"/>
      <c r="F26" s="67"/>
      <c r="G26" s="67"/>
    </row>
    <row r="27" spans="2:7" ht="21.75" customHeight="1">
      <c r="B27" s="24"/>
      <c r="C27" s="6" t="s">
        <v>13</v>
      </c>
      <c r="D27" s="41" t="s">
        <v>94</v>
      </c>
      <c r="E27" s="31">
        <f>E28</f>
        <v>59978.1</v>
      </c>
      <c r="F27" s="53">
        <f>F28</f>
        <v>62629.6</v>
      </c>
      <c r="G27" s="53">
        <f>G28</f>
        <v>64806.3</v>
      </c>
    </row>
    <row r="28" spans="2:7" ht="22.5" customHeight="1">
      <c r="B28" s="24"/>
      <c r="C28" s="42" t="s">
        <v>14</v>
      </c>
      <c r="D28" s="43" t="s">
        <v>95</v>
      </c>
      <c r="E28" s="32">
        <f>SUM(E29:E40)</f>
        <v>59978.1</v>
      </c>
      <c r="F28" s="32">
        <f>SUM(F29:F40)</f>
        <v>62629.6</v>
      </c>
      <c r="G28" s="32">
        <f>SUM(G29:G40)</f>
        <v>64806.3</v>
      </c>
    </row>
    <row r="29" spans="2:7" ht="48" customHeight="1">
      <c r="B29" s="24"/>
      <c r="C29" s="70" t="s">
        <v>82</v>
      </c>
      <c r="D29" s="59" t="s">
        <v>36</v>
      </c>
      <c r="E29" s="63"/>
      <c r="F29" s="67"/>
      <c r="G29" s="67"/>
    </row>
    <row r="30" spans="2:7" ht="69.75" customHeight="1">
      <c r="B30" s="24"/>
      <c r="C30" s="71" t="s">
        <v>83</v>
      </c>
      <c r="D30" s="59" t="s">
        <v>96</v>
      </c>
      <c r="E30" s="63">
        <v>16524</v>
      </c>
      <c r="F30" s="63">
        <v>17780.2</v>
      </c>
      <c r="G30" s="63">
        <v>18811.5</v>
      </c>
    </row>
    <row r="31" spans="2:7" ht="26.25" customHeight="1">
      <c r="B31" s="24"/>
      <c r="C31" s="39" t="s">
        <v>76</v>
      </c>
      <c r="D31" s="59" t="s">
        <v>33</v>
      </c>
      <c r="E31" s="63"/>
      <c r="F31" s="63"/>
      <c r="G31" s="63"/>
    </row>
    <row r="32" spans="2:7" ht="52.5" customHeight="1">
      <c r="B32" s="24"/>
      <c r="C32" s="39" t="s">
        <v>71</v>
      </c>
      <c r="D32" s="59" t="s">
        <v>97</v>
      </c>
      <c r="E32" s="63">
        <v>18352.2</v>
      </c>
      <c r="F32" s="72">
        <v>19747.5</v>
      </c>
      <c r="G32" s="72">
        <v>20892.9</v>
      </c>
    </row>
    <row r="33" spans="2:7" ht="44.25" customHeight="1">
      <c r="B33" s="24"/>
      <c r="C33" s="77" t="s">
        <v>39</v>
      </c>
      <c r="D33" s="59" t="s">
        <v>38</v>
      </c>
      <c r="E33" s="63"/>
      <c r="F33" s="52"/>
      <c r="G33" s="52"/>
    </row>
    <row r="34" spans="2:7" ht="38.25" customHeight="1">
      <c r="B34" s="24"/>
      <c r="C34" s="77" t="s">
        <v>48</v>
      </c>
      <c r="D34" s="59" t="s">
        <v>98</v>
      </c>
      <c r="E34" s="63">
        <v>25101.9</v>
      </c>
      <c r="F34" s="52">
        <v>25101.9</v>
      </c>
      <c r="G34" s="52">
        <v>25101.9</v>
      </c>
    </row>
    <row r="35" spans="2:7" ht="38.25" customHeight="1" hidden="1">
      <c r="B35" s="24"/>
      <c r="C35" s="36" t="s">
        <v>161</v>
      </c>
      <c r="D35" s="59" t="s">
        <v>162</v>
      </c>
      <c r="E35" s="63"/>
      <c r="F35" s="52"/>
      <c r="G35" s="52"/>
    </row>
    <row r="36" spans="2:7" ht="38.25" customHeight="1" hidden="1">
      <c r="B36" s="24"/>
      <c r="C36" s="36" t="s">
        <v>84</v>
      </c>
      <c r="D36" s="59" t="s">
        <v>152</v>
      </c>
      <c r="E36" s="63"/>
      <c r="F36" s="54"/>
      <c r="G36" s="52"/>
    </row>
    <row r="37" spans="2:7" ht="41.25" customHeight="1" hidden="1">
      <c r="B37" s="24"/>
      <c r="C37" s="36" t="s">
        <v>164</v>
      </c>
      <c r="D37" s="59" t="s">
        <v>165</v>
      </c>
      <c r="E37" s="63"/>
      <c r="F37" s="54"/>
      <c r="G37" s="52"/>
    </row>
    <row r="38" spans="2:7" ht="27.75" customHeight="1" hidden="1">
      <c r="B38" s="24"/>
      <c r="C38" s="89" t="s">
        <v>169</v>
      </c>
      <c r="D38" s="59" t="s">
        <v>170</v>
      </c>
      <c r="E38" s="63"/>
      <c r="F38" s="54"/>
      <c r="G38" s="52"/>
    </row>
    <row r="39" spans="2:7" ht="24" customHeight="1" hidden="1">
      <c r="B39" s="24"/>
      <c r="C39" s="90"/>
      <c r="D39" s="59" t="s">
        <v>33</v>
      </c>
      <c r="E39" s="63"/>
      <c r="F39" s="54"/>
      <c r="G39" s="52"/>
    </row>
    <row r="40" spans="2:7" ht="62.25" customHeight="1" hidden="1">
      <c r="B40" s="25"/>
      <c r="C40" s="56" t="s">
        <v>32</v>
      </c>
      <c r="D40" s="40" t="s">
        <v>153</v>
      </c>
      <c r="E40" s="63"/>
      <c r="F40" s="51">
        <v>0</v>
      </c>
      <c r="G40" s="51">
        <v>0</v>
      </c>
    </row>
    <row r="41" spans="2:7" ht="29.25" customHeight="1">
      <c r="B41" s="24" t="s">
        <v>17</v>
      </c>
      <c r="C41" s="47" t="s">
        <v>20</v>
      </c>
      <c r="D41" s="35" t="s">
        <v>99</v>
      </c>
      <c r="E41" s="30">
        <f>E42+E43+E78+E82+E85+E87+E89+E91+E94</f>
        <v>1058218</v>
      </c>
      <c r="F41" s="30">
        <f>F42+F43+F78+F82+F85+F87+F89+F91+F94</f>
        <v>1079892.9</v>
      </c>
      <c r="G41" s="30">
        <f>G42+G43+G78+G82+G85+G87+G89+G91+G94</f>
        <v>1103300.2999999998</v>
      </c>
    </row>
    <row r="42" spans="2:7" ht="42" customHeight="1">
      <c r="B42" s="24"/>
      <c r="C42" s="44" t="s">
        <v>75</v>
      </c>
      <c r="D42" s="45" t="s">
        <v>100</v>
      </c>
      <c r="E42" s="64">
        <v>31883.3</v>
      </c>
      <c r="F42" s="65">
        <v>33170</v>
      </c>
      <c r="G42" s="65">
        <v>34483.5</v>
      </c>
    </row>
    <row r="43" spans="2:7" ht="36.75" customHeight="1">
      <c r="B43" s="24"/>
      <c r="C43" s="48" t="s">
        <v>21</v>
      </c>
      <c r="D43" s="55" t="s">
        <v>101</v>
      </c>
      <c r="E43" s="31">
        <f>SUM(E44:E77)</f>
        <v>870021.8</v>
      </c>
      <c r="F43" s="31">
        <f>SUM(F44:F77)</f>
        <v>908465.1</v>
      </c>
      <c r="G43" s="31">
        <f>SUM(G44:G77)</f>
        <v>930426.3999999999</v>
      </c>
    </row>
    <row r="44" spans="2:7" ht="64.5" customHeight="1">
      <c r="B44" s="24"/>
      <c r="C44" s="58" t="s">
        <v>49</v>
      </c>
      <c r="D44" s="40" t="s">
        <v>102</v>
      </c>
      <c r="E44" s="63">
        <v>3.7</v>
      </c>
      <c r="F44" s="63">
        <v>3.7</v>
      </c>
      <c r="G44" s="63">
        <v>4.6</v>
      </c>
    </row>
    <row r="45" spans="2:7" ht="51" customHeight="1">
      <c r="B45" s="24"/>
      <c r="C45" s="57" t="s">
        <v>50</v>
      </c>
      <c r="D45" s="40" t="s">
        <v>103</v>
      </c>
      <c r="E45" s="64">
        <v>12989.8</v>
      </c>
      <c r="F45" s="64">
        <v>12528.4</v>
      </c>
      <c r="G45" s="64">
        <v>12381.2</v>
      </c>
    </row>
    <row r="46" spans="2:7" ht="54.75" customHeight="1">
      <c r="B46" s="24"/>
      <c r="C46" s="27" t="s">
        <v>51</v>
      </c>
      <c r="D46" s="40" t="s">
        <v>104</v>
      </c>
      <c r="E46" s="64">
        <v>32511.9</v>
      </c>
      <c r="F46" s="65">
        <v>32758.2</v>
      </c>
      <c r="G46" s="65">
        <v>32591.4</v>
      </c>
    </row>
    <row r="47" spans="2:7" ht="66">
      <c r="B47" s="24"/>
      <c r="C47" s="61" t="s">
        <v>23</v>
      </c>
      <c r="D47" s="40" t="s">
        <v>105</v>
      </c>
      <c r="E47" s="65">
        <v>156.2</v>
      </c>
      <c r="F47" s="65">
        <v>156.2</v>
      </c>
      <c r="G47" s="65">
        <v>156.2</v>
      </c>
    </row>
    <row r="48" spans="2:7" ht="27.75" customHeight="1">
      <c r="B48" s="24"/>
      <c r="C48" s="36" t="s">
        <v>22</v>
      </c>
      <c r="D48" s="40" t="s">
        <v>106</v>
      </c>
      <c r="E48" s="64">
        <v>513.5</v>
      </c>
      <c r="F48" s="65">
        <v>528.8</v>
      </c>
      <c r="G48" s="65">
        <v>548.2</v>
      </c>
    </row>
    <row r="49" spans="2:7" ht="42.75" customHeight="1">
      <c r="B49" s="24"/>
      <c r="C49" s="36" t="s">
        <v>37</v>
      </c>
      <c r="D49" s="40" t="s">
        <v>107</v>
      </c>
      <c r="E49" s="65">
        <v>128.2</v>
      </c>
      <c r="F49" s="65">
        <v>128.2</v>
      </c>
      <c r="G49" s="65">
        <v>128.2</v>
      </c>
    </row>
    <row r="50" spans="2:7" ht="27" customHeight="1">
      <c r="B50" s="24"/>
      <c r="C50" s="46" t="s">
        <v>52</v>
      </c>
      <c r="D50" s="40" t="s">
        <v>108</v>
      </c>
      <c r="E50" s="64">
        <v>15991.5</v>
      </c>
      <c r="F50" s="64">
        <v>16634.9</v>
      </c>
      <c r="G50" s="64">
        <v>17285.7</v>
      </c>
    </row>
    <row r="51" spans="2:7" ht="37.5" customHeight="1">
      <c r="B51" s="24"/>
      <c r="C51" s="46" t="s">
        <v>65</v>
      </c>
      <c r="D51" s="40" t="s">
        <v>109</v>
      </c>
      <c r="E51" s="64">
        <v>220.9</v>
      </c>
      <c r="F51" s="64">
        <v>229.8</v>
      </c>
      <c r="G51" s="64">
        <v>238.8</v>
      </c>
    </row>
    <row r="52" spans="2:7" ht="41.25" customHeight="1">
      <c r="B52" s="24"/>
      <c r="C52" s="49" t="s">
        <v>53</v>
      </c>
      <c r="D52" s="40" t="s">
        <v>110</v>
      </c>
      <c r="E52" s="64">
        <v>314274.5</v>
      </c>
      <c r="F52" s="65">
        <v>335371.2</v>
      </c>
      <c r="G52" s="65">
        <v>350501.2</v>
      </c>
    </row>
    <row r="53" spans="2:7" ht="55.5" customHeight="1">
      <c r="B53" s="24"/>
      <c r="C53" s="49" t="s">
        <v>26</v>
      </c>
      <c r="D53" s="40" t="s">
        <v>111</v>
      </c>
      <c r="E53" s="64">
        <v>50.3</v>
      </c>
      <c r="F53" s="65">
        <v>53.7</v>
      </c>
      <c r="G53" s="65">
        <v>56.1</v>
      </c>
    </row>
    <row r="54" spans="2:7" ht="54" customHeight="1">
      <c r="B54" s="24"/>
      <c r="C54" s="62" t="s">
        <v>70</v>
      </c>
      <c r="D54" s="40" t="s">
        <v>112</v>
      </c>
      <c r="E54" s="64">
        <v>6790.4</v>
      </c>
      <c r="F54" s="65">
        <v>6790.4</v>
      </c>
      <c r="G54" s="65">
        <v>6790.4</v>
      </c>
    </row>
    <row r="55" spans="2:7" ht="64.5" customHeight="1">
      <c r="B55" s="24"/>
      <c r="C55" s="46" t="s">
        <v>55</v>
      </c>
      <c r="D55" s="40" t="s">
        <v>113</v>
      </c>
      <c r="E55" s="64">
        <v>22846.2</v>
      </c>
      <c r="F55" s="64">
        <v>23241.1</v>
      </c>
      <c r="G55" s="64">
        <v>23822.6</v>
      </c>
    </row>
    <row r="56" spans="2:7" ht="49.5" customHeight="1">
      <c r="B56" s="24"/>
      <c r="C56" s="46" t="s">
        <v>56</v>
      </c>
      <c r="D56" s="40" t="s">
        <v>114</v>
      </c>
      <c r="E56" s="64">
        <v>701.7</v>
      </c>
      <c r="F56" s="64">
        <v>667.2</v>
      </c>
      <c r="G56" s="64">
        <v>686.1</v>
      </c>
    </row>
    <row r="57" spans="2:7" ht="63.75" customHeight="1">
      <c r="B57" s="24"/>
      <c r="C57" s="46" t="s">
        <v>69</v>
      </c>
      <c r="D57" s="40" t="s">
        <v>115</v>
      </c>
      <c r="E57" s="64">
        <v>1775.1</v>
      </c>
      <c r="F57" s="65">
        <v>1775.1</v>
      </c>
      <c r="G57" s="65">
        <v>1775.1</v>
      </c>
    </row>
    <row r="58" spans="2:7" ht="65.25" customHeight="1">
      <c r="B58" s="24"/>
      <c r="C58" s="56" t="s">
        <v>67</v>
      </c>
      <c r="D58" s="40" t="s">
        <v>116</v>
      </c>
      <c r="E58" s="65">
        <v>90.8</v>
      </c>
      <c r="F58" s="65">
        <v>90.8</v>
      </c>
      <c r="G58" s="65">
        <v>90.8</v>
      </c>
    </row>
    <row r="59" spans="2:7" ht="42" customHeight="1">
      <c r="B59" s="24"/>
      <c r="C59" s="36" t="s">
        <v>0</v>
      </c>
      <c r="D59" s="40" t="s">
        <v>117</v>
      </c>
      <c r="E59" s="64">
        <v>519.7</v>
      </c>
      <c r="F59" s="65">
        <v>535.2</v>
      </c>
      <c r="G59" s="65">
        <v>554.8</v>
      </c>
    </row>
    <row r="60" spans="2:7" ht="42" customHeight="1">
      <c r="B60" s="24"/>
      <c r="C60" s="36" t="s">
        <v>1</v>
      </c>
      <c r="D60" s="40" t="s">
        <v>118</v>
      </c>
      <c r="E60" s="64">
        <v>1152</v>
      </c>
      <c r="F60" s="65">
        <v>1186.6</v>
      </c>
      <c r="G60" s="65">
        <v>1230.4</v>
      </c>
    </row>
    <row r="61" spans="2:7" ht="63" customHeight="1">
      <c r="B61" s="24"/>
      <c r="C61" s="56" t="s">
        <v>72</v>
      </c>
      <c r="D61" s="40" t="s">
        <v>119</v>
      </c>
      <c r="E61" s="64">
        <v>74745.8</v>
      </c>
      <c r="F61" s="65">
        <v>73729.8</v>
      </c>
      <c r="G61" s="65">
        <v>63160</v>
      </c>
    </row>
    <row r="62" spans="2:7" ht="81" customHeight="1">
      <c r="B62" s="24"/>
      <c r="C62" s="56" t="s">
        <v>57</v>
      </c>
      <c r="D62" s="40" t="s">
        <v>120</v>
      </c>
      <c r="E62" s="64">
        <v>438.3</v>
      </c>
      <c r="F62" s="65">
        <v>438.3</v>
      </c>
      <c r="G62" s="65">
        <v>438.3</v>
      </c>
    </row>
    <row r="63" spans="2:7" ht="68.25" customHeight="1">
      <c r="B63" s="24"/>
      <c r="C63" s="56" t="s">
        <v>27</v>
      </c>
      <c r="D63" s="40" t="s">
        <v>121</v>
      </c>
      <c r="E63" s="64">
        <v>91.9</v>
      </c>
      <c r="F63" s="65">
        <v>91.9</v>
      </c>
      <c r="G63" s="65">
        <v>91.9</v>
      </c>
    </row>
    <row r="64" spans="2:7" ht="157.5" customHeight="1">
      <c r="B64" s="24"/>
      <c r="C64" s="56" t="s">
        <v>73</v>
      </c>
      <c r="D64" s="40" t="s">
        <v>122</v>
      </c>
      <c r="E64" s="64">
        <v>50741.9</v>
      </c>
      <c r="F64" s="65">
        <v>54092.1</v>
      </c>
      <c r="G64" s="65">
        <v>57025.9</v>
      </c>
    </row>
    <row r="65" spans="2:7" ht="54" customHeight="1">
      <c r="B65" s="24"/>
      <c r="C65" s="56" t="s">
        <v>74</v>
      </c>
      <c r="D65" s="40" t="s">
        <v>123</v>
      </c>
      <c r="E65" s="64">
        <v>758.3</v>
      </c>
      <c r="F65" s="64">
        <v>787.8</v>
      </c>
      <c r="G65" s="64">
        <v>819.4</v>
      </c>
    </row>
    <row r="66" spans="2:7" ht="42.75" customHeight="1">
      <c r="B66" s="24"/>
      <c r="C66" s="36" t="s">
        <v>58</v>
      </c>
      <c r="D66" s="40" t="s">
        <v>124</v>
      </c>
      <c r="E66" s="64">
        <v>1026.9</v>
      </c>
      <c r="F66" s="64">
        <v>1057.4</v>
      </c>
      <c r="G66" s="64">
        <v>1096.3</v>
      </c>
    </row>
    <row r="67" spans="2:7" ht="67.5" customHeight="1">
      <c r="B67" s="24"/>
      <c r="C67" s="36" t="s">
        <v>59</v>
      </c>
      <c r="D67" s="40" t="s">
        <v>125</v>
      </c>
      <c r="E67" s="64">
        <v>73.9</v>
      </c>
      <c r="F67" s="64">
        <v>73.9</v>
      </c>
      <c r="G67" s="64">
        <v>73.9</v>
      </c>
    </row>
    <row r="68" spans="2:7" ht="52.5" customHeight="1">
      <c r="B68" s="24"/>
      <c r="C68" s="36" t="s">
        <v>85</v>
      </c>
      <c r="D68" s="40" t="s">
        <v>126</v>
      </c>
      <c r="E68" s="64">
        <f>802.7-59.1</f>
        <v>743.6</v>
      </c>
      <c r="F68" s="64">
        <f>813.7-58.2</f>
        <v>755.5</v>
      </c>
      <c r="G68" s="64">
        <f>893.2-56.5</f>
        <v>836.7</v>
      </c>
    </row>
    <row r="69" spans="2:7" ht="38.25" customHeight="1">
      <c r="B69" s="24"/>
      <c r="C69" s="36" t="s">
        <v>9</v>
      </c>
      <c r="D69" s="40" t="s">
        <v>127</v>
      </c>
      <c r="E69" s="64">
        <v>9134.1</v>
      </c>
      <c r="F69" s="64">
        <v>9415.2</v>
      </c>
      <c r="G69" s="64">
        <v>9771.8</v>
      </c>
    </row>
    <row r="70" spans="2:7" ht="66" customHeight="1">
      <c r="B70" s="24"/>
      <c r="C70" s="56" t="s">
        <v>41</v>
      </c>
      <c r="D70" s="79" t="s">
        <v>128</v>
      </c>
      <c r="E70" s="64">
        <v>746.1</v>
      </c>
      <c r="F70" s="64">
        <v>746.1</v>
      </c>
      <c r="G70" s="64">
        <v>746.1</v>
      </c>
    </row>
    <row r="71" spans="2:7" ht="66" customHeight="1">
      <c r="B71" s="24"/>
      <c r="C71" s="56" t="s">
        <v>40</v>
      </c>
      <c r="D71" s="80"/>
      <c r="E71" s="64">
        <v>683.6</v>
      </c>
      <c r="F71" s="64">
        <v>683.6</v>
      </c>
      <c r="G71" s="64">
        <v>683.6</v>
      </c>
    </row>
    <row r="72" spans="2:7" ht="66" customHeight="1">
      <c r="B72" s="24"/>
      <c r="C72" s="56" t="s">
        <v>88</v>
      </c>
      <c r="D72" s="81"/>
      <c r="E72" s="64">
        <v>156.2</v>
      </c>
      <c r="F72" s="64">
        <v>125</v>
      </c>
      <c r="G72" s="64">
        <v>125</v>
      </c>
    </row>
    <row r="73" spans="2:7" ht="41.25" customHeight="1">
      <c r="B73" s="24"/>
      <c r="C73" s="56" t="s">
        <v>2</v>
      </c>
      <c r="D73" s="40" t="s">
        <v>129</v>
      </c>
      <c r="E73" s="64">
        <v>6562</v>
      </c>
      <c r="F73" s="64">
        <v>6562</v>
      </c>
      <c r="G73" s="64">
        <v>6562</v>
      </c>
    </row>
    <row r="74" spans="2:7" ht="44.25" customHeight="1">
      <c r="B74" s="24"/>
      <c r="C74" s="56" t="s">
        <v>29</v>
      </c>
      <c r="D74" s="40" t="s">
        <v>130</v>
      </c>
      <c r="E74" s="64">
        <v>1000.2</v>
      </c>
      <c r="F74" s="64">
        <v>1000.2</v>
      </c>
      <c r="G74" s="64">
        <v>1000.2</v>
      </c>
    </row>
    <row r="75" spans="2:7" ht="39" customHeight="1">
      <c r="B75" s="24"/>
      <c r="C75" s="56" t="s">
        <v>60</v>
      </c>
      <c r="D75" s="40" t="s">
        <v>131</v>
      </c>
      <c r="E75" s="64">
        <v>1082.4</v>
      </c>
      <c r="F75" s="64">
        <v>1082.4</v>
      </c>
      <c r="G75" s="64">
        <v>1082.4</v>
      </c>
    </row>
    <row r="76" spans="2:7" ht="39" customHeight="1">
      <c r="B76" s="24"/>
      <c r="C76" s="49" t="s">
        <v>61</v>
      </c>
      <c r="D76" s="40" t="s">
        <v>132</v>
      </c>
      <c r="E76" s="64">
        <v>311270.4</v>
      </c>
      <c r="F76" s="64">
        <v>325092.4</v>
      </c>
      <c r="G76" s="64">
        <v>338017</v>
      </c>
    </row>
    <row r="77" spans="2:7" ht="51.75" customHeight="1">
      <c r="B77" s="24"/>
      <c r="C77" s="49" t="s">
        <v>3</v>
      </c>
      <c r="D77" s="40" t="s">
        <v>133</v>
      </c>
      <c r="E77" s="64">
        <v>49.8</v>
      </c>
      <c r="F77" s="64">
        <v>52</v>
      </c>
      <c r="G77" s="64">
        <v>54.1</v>
      </c>
    </row>
    <row r="78" spans="2:7" ht="30.75" customHeight="1">
      <c r="B78" s="26"/>
      <c r="C78" s="48" t="s">
        <v>30</v>
      </c>
      <c r="D78" s="41" t="s">
        <v>134</v>
      </c>
      <c r="E78" s="33">
        <f>SUM(E79:E81)</f>
        <v>16251.2</v>
      </c>
      <c r="F78" s="33">
        <f>SUM(F79:F81)</f>
        <v>16256.5</v>
      </c>
      <c r="G78" s="33">
        <f>SUM(G79:G81)</f>
        <v>16261.7</v>
      </c>
    </row>
    <row r="79" spans="2:7" ht="52.5" customHeight="1">
      <c r="B79" s="26"/>
      <c r="C79" s="57" t="s">
        <v>54</v>
      </c>
      <c r="D79" s="40" t="s">
        <v>135</v>
      </c>
      <c r="E79" s="64"/>
      <c r="F79" s="64"/>
      <c r="G79" s="64"/>
    </row>
    <row r="80" spans="2:7" ht="50.25" customHeight="1">
      <c r="B80" s="24"/>
      <c r="C80" s="57" t="s">
        <v>6</v>
      </c>
      <c r="D80" s="40" t="s">
        <v>136</v>
      </c>
      <c r="E80" s="64"/>
      <c r="F80" s="64"/>
      <c r="G80" s="64"/>
    </row>
    <row r="81" spans="2:7" ht="54" customHeight="1">
      <c r="B81" s="24"/>
      <c r="C81" s="58" t="s">
        <v>68</v>
      </c>
      <c r="D81" s="40" t="s">
        <v>137</v>
      </c>
      <c r="E81" s="64">
        <v>16251.2</v>
      </c>
      <c r="F81" s="64">
        <v>16256.5</v>
      </c>
      <c r="G81" s="64">
        <v>16261.7</v>
      </c>
    </row>
    <row r="82" spans="2:7" ht="44.25" customHeight="1">
      <c r="B82" s="24"/>
      <c r="C82" s="48" t="s">
        <v>31</v>
      </c>
      <c r="D82" s="41" t="s">
        <v>138</v>
      </c>
      <c r="E82" s="33">
        <f>SUM(E83:E84)</f>
        <v>2808.4</v>
      </c>
      <c r="F82" s="33">
        <f>SUM(F83:F84)</f>
        <v>2908</v>
      </c>
      <c r="G82" s="33">
        <f>SUM(G83:G84)</f>
        <v>0</v>
      </c>
    </row>
    <row r="83" spans="2:7" ht="40.5" customHeight="1">
      <c r="B83" s="24"/>
      <c r="C83" s="56" t="s">
        <v>4</v>
      </c>
      <c r="D83" s="40" t="s">
        <v>139</v>
      </c>
      <c r="E83" s="64">
        <v>2808.4</v>
      </c>
      <c r="F83" s="64">
        <v>2908</v>
      </c>
      <c r="G83" s="64">
        <v>0</v>
      </c>
    </row>
    <row r="84" spans="2:8" ht="44.25" customHeight="1">
      <c r="B84" s="24"/>
      <c r="C84" s="57" t="s">
        <v>4</v>
      </c>
      <c r="D84" s="40" t="s">
        <v>140</v>
      </c>
      <c r="E84" s="64"/>
      <c r="F84" s="64"/>
      <c r="G84" s="64"/>
      <c r="H84" s="13"/>
    </row>
    <row r="85" spans="2:7" ht="43.5" customHeight="1">
      <c r="B85" s="24"/>
      <c r="C85" s="48" t="s">
        <v>43</v>
      </c>
      <c r="D85" s="41" t="s">
        <v>141</v>
      </c>
      <c r="E85" s="33">
        <f>SUM(E86:E86)</f>
        <v>6.8</v>
      </c>
      <c r="F85" s="33">
        <f>SUM(F86:F86)</f>
        <v>6.6</v>
      </c>
      <c r="G85" s="33">
        <f>SUM(G86:G86)</f>
        <v>79.4</v>
      </c>
    </row>
    <row r="86" spans="2:7" ht="40.5" customHeight="1">
      <c r="B86" s="24"/>
      <c r="C86" s="49" t="s">
        <v>42</v>
      </c>
      <c r="D86" s="40" t="s">
        <v>142</v>
      </c>
      <c r="E86" s="65">
        <v>6.8</v>
      </c>
      <c r="F86" s="65">
        <v>6.6</v>
      </c>
      <c r="G86" s="65">
        <v>79.4</v>
      </c>
    </row>
    <row r="87" spans="2:7" ht="43.5" customHeight="1">
      <c r="B87" s="24"/>
      <c r="C87" s="48" t="s">
        <v>44</v>
      </c>
      <c r="D87" s="41" t="s">
        <v>143</v>
      </c>
      <c r="E87" s="33">
        <f>SUM(E88:E88)</f>
        <v>635.6</v>
      </c>
      <c r="F87" s="33">
        <f>SUM(F88:F88)</f>
        <v>661.1</v>
      </c>
      <c r="G87" s="33">
        <f>SUM(G88:G88)</f>
        <v>694.1</v>
      </c>
    </row>
    <row r="88" spans="2:7" ht="46.5" customHeight="1">
      <c r="B88" s="24"/>
      <c r="C88" s="49" t="s">
        <v>63</v>
      </c>
      <c r="D88" s="40" t="s">
        <v>144</v>
      </c>
      <c r="E88" s="65">
        <v>635.6</v>
      </c>
      <c r="F88" s="65">
        <v>661.1</v>
      </c>
      <c r="G88" s="65">
        <v>694.1</v>
      </c>
    </row>
    <row r="89" spans="2:7" ht="69" customHeight="1">
      <c r="B89" s="24"/>
      <c r="C89" s="50" t="s">
        <v>64</v>
      </c>
      <c r="D89" s="41" t="s">
        <v>145</v>
      </c>
      <c r="E89" s="33">
        <f>SUM(E90:E90)</f>
        <v>40095.6</v>
      </c>
      <c r="F89" s="33">
        <f>SUM(F90:F90)</f>
        <v>41391.8</v>
      </c>
      <c r="G89" s="33">
        <f>SUM(G90:G90)</f>
        <v>43003</v>
      </c>
    </row>
    <row r="90" spans="2:7" ht="69.75" customHeight="1">
      <c r="B90" s="24"/>
      <c r="C90" s="46" t="s">
        <v>64</v>
      </c>
      <c r="D90" s="59" t="s">
        <v>146</v>
      </c>
      <c r="E90" s="68">
        <v>40095.6</v>
      </c>
      <c r="F90" s="69">
        <v>41391.8</v>
      </c>
      <c r="G90" s="69">
        <v>43003</v>
      </c>
    </row>
    <row r="91" spans="2:7" ht="43.5" customHeight="1">
      <c r="B91" s="24"/>
      <c r="C91" s="48" t="s">
        <v>62</v>
      </c>
      <c r="D91" s="41" t="s">
        <v>147</v>
      </c>
      <c r="E91" s="33">
        <f>SUM(E92:E93)</f>
        <v>738.9</v>
      </c>
      <c r="F91" s="33">
        <f>SUM(F92:F93)</f>
        <v>727.4000000000001</v>
      </c>
      <c r="G91" s="33">
        <f>SUM(G92:G93)</f>
        <v>705.7</v>
      </c>
    </row>
    <row r="92" spans="2:7" ht="39" customHeight="1">
      <c r="B92" s="24"/>
      <c r="C92" s="57" t="s">
        <v>34</v>
      </c>
      <c r="D92" s="40" t="s">
        <v>148</v>
      </c>
      <c r="E92" s="64">
        <v>59.1</v>
      </c>
      <c r="F92" s="64">
        <v>58.2</v>
      </c>
      <c r="G92" s="64">
        <v>56.5</v>
      </c>
    </row>
    <row r="93" spans="2:7" ht="44.25" customHeight="1">
      <c r="B93" s="24"/>
      <c r="C93" s="60" t="s">
        <v>28</v>
      </c>
      <c r="D93" s="40" t="s">
        <v>149</v>
      </c>
      <c r="E93" s="65">
        <v>679.8</v>
      </c>
      <c r="F93" s="65">
        <v>669.2</v>
      </c>
      <c r="G93" s="65">
        <v>649.2</v>
      </c>
    </row>
    <row r="94" spans="2:7" ht="44.25" customHeight="1">
      <c r="B94" s="24"/>
      <c r="C94" s="74" t="s">
        <v>89</v>
      </c>
      <c r="D94" s="75" t="s">
        <v>150</v>
      </c>
      <c r="E94" s="76">
        <f>E95</f>
        <v>95776.4</v>
      </c>
      <c r="F94" s="76">
        <f>F95</f>
        <v>76306.4</v>
      </c>
      <c r="G94" s="76">
        <f>G95</f>
        <v>77646.5</v>
      </c>
    </row>
    <row r="95" spans="2:7" ht="44.25" customHeight="1">
      <c r="B95" s="24"/>
      <c r="C95" s="46" t="s">
        <v>89</v>
      </c>
      <c r="D95" s="59" t="s">
        <v>151</v>
      </c>
      <c r="E95" s="73">
        <v>95776.4</v>
      </c>
      <c r="F95" s="64">
        <v>76306.4</v>
      </c>
      <c r="G95" s="64">
        <v>77646.5</v>
      </c>
    </row>
    <row r="96" ht="12.75">
      <c r="E96" s="15"/>
    </row>
    <row r="97" spans="2:7" ht="12.75">
      <c r="B97" s="12"/>
      <c r="C97" s="12"/>
      <c r="D97" s="12"/>
      <c r="E97" s="14"/>
      <c r="F97" s="16"/>
      <c r="G97" s="16"/>
    </row>
    <row r="98" spans="2:7" ht="12.75">
      <c r="B98" s="12"/>
      <c r="C98" s="12"/>
      <c r="D98" s="12"/>
      <c r="E98" s="12"/>
      <c r="F98" s="13"/>
      <c r="G98" s="13"/>
    </row>
    <row r="99" spans="2:7" ht="12.75">
      <c r="B99" s="12"/>
      <c r="C99" s="12"/>
      <c r="D99" s="12"/>
      <c r="E99" s="12"/>
      <c r="F99" s="13"/>
      <c r="G99" s="13"/>
    </row>
  </sheetData>
  <sheetProtection/>
  <mergeCells count="10">
    <mergeCell ref="F1:G1"/>
    <mergeCell ref="E4:G4"/>
    <mergeCell ref="E3:G3"/>
    <mergeCell ref="C6:G6"/>
    <mergeCell ref="D70:D72"/>
    <mergeCell ref="C19:C20"/>
    <mergeCell ref="C23:C24"/>
    <mergeCell ref="C25:C26"/>
    <mergeCell ref="C21:C22"/>
    <mergeCell ref="C38:C39"/>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2019-11-14T06:12:33Z</cp:lastPrinted>
  <dcterms:created xsi:type="dcterms:W3CDTF">2008-10-30T07:18:08Z</dcterms:created>
  <dcterms:modified xsi:type="dcterms:W3CDTF">2019-11-14T06:14:02Z</dcterms:modified>
  <cp:category/>
  <cp:version/>
  <cp:contentType/>
  <cp:contentStatus/>
</cp:coreProperties>
</file>