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6" windowHeight="11856" activeTab="0"/>
  </bookViews>
  <sheets>
    <sheet name="ноябрь" sheetId="1" r:id="rId1"/>
  </sheets>
  <definedNames>
    <definedName name="_xlnm.Print_Area" localSheetId="0">'ноябрь'!$A$1:$E$38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<sst xmlns="http://schemas.openxmlformats.org/spreadsheetml/2006/main" count="60" uniqueCount="60">
  <si>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</si>
  <si>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</si>
  <si>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</si>
  <si>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</si>
  <si>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</si>
  <si>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</si>
  <si>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</si>
  <si>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</si>
  <si>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</si>
  <si>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</si>
  <si>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</si>
  <si>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</si>
  <si>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</si>
  <si>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</si>
  <si>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</si>
  <si>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</si>
  <si>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</si>
  <si>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</si>
  <si>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</si>
  <si>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</si>
  <si>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</si>
  <si>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</si>
  <si>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</si>
  <si>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</si>
  <si>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</si>
  <si>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</si>
  <si>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</si>
  <si>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</si>
  <si>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</si>
  <si>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</si>
  <si>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</si>
  <si>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</si>
  <si>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</si>
  <si>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</si>
  <si>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</si>
  <si>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</si>
  <si>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</si>
  <si>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</si>
  <si>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</si>
  <si>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</si>
  <si>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</si>
  <si>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</si>
  <si>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</si>
  <si>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</si>
  <si>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</si>
  <si>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</si>
  <si>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</si>
  <si>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</si>
  <si>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</si>
  <si>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</si>
  <si>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</si>
  <si>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</si>
  <si>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</si>
  <si>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</si>
  <si>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</si>
  <si>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</si>
  <si>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</si>
  <si>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</si>
  <si>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______.2021  № _____</t>
  </si>
  <si>
    <t>Приложение  №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</si>
</sst>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32">
      <selection activeCell="D34" sqref="D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4" t="s">
        <v>59</v>
      </c>
      <c r="B2" s="34"/>
      <c r="C2" s="34"/>
      <c r="D2" s="35"/>
      <c r="E2" s="35"/>
    </row>
    <row r="3" spans="1:5" ht="12.75">
      <c r="A3" s="34" t="s">
        <v>0</v>
      </c>
      <c r="B3" s="34"/>
      <c r="C3" s="34"/>
      <c r="D3" s="35"/>
      <c r="E3" s="35"/>
    </row>
    <row r="4" spans="1:5" ht="12.75">
      <c r="A4" s="34" t="s">
        <v>25</v>
      </c>
      <c r="B4" s="34"/>
      <c r="C4" s="34"/>
      <c r="D4" s="35"/>
      <c r="E4" s="35"/>
    </row>
    <row r="5" spans="1:5" ht="12.75">
      <c r="A5" s="34" t="s">
        <v>26</v>
      </c>
      <c r="B5" s="34"/>
      <c r="C5" s="34"/>
      <c r="D5" s="35"/>
      <c r="E5" s="35"/>
    </row>
    <row r="6" spans="1:5" ht="12" customHeight="1">
      <c r="A6" s="34" t="s">
        <v>58</v>
      </c>
      <c r="B6" s="34"/>
      <c r="C6" s="34"/>
      <c r="D6" s="35"/>
      <c r="E6" s="35"/>
    </row>
    <row r="7" ht="1.5" customHeight="1" hidden="1"/>
    <row r="8" ht="6" customHeight="1"/>
    <row r="9" spans="1:5" ht="16.5">
      <c r="A9" s="12" t="s">
        <v>30</v>
      </c>
      <c r="B9" s="12"/>
      <c r="C9" s="13"/>
      <c r="D9" s="14"/>
      <c r="E9" s="14"/>
    </row>
    <row r="10" spans="1:5" ht="36.75" customHeight="1">
      <c r="A10" s="30" t="s">
        <v>37</v>
      </c>
      <c r="B10" s="30"/>
      <c r="C10" s="30"/>
      <c r="D10" s="30"/>
      <c r="E10" s="30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31</v>
      </c>
      <c r="D13" s="9" t="s">
        <v>36</v>
      </c>
      <c r="E13" s="9" t="s">
        <v>38</v>
      </c>
    </row>
    <row r="14" spans="1:5" ht="33" customHeight="1">
      <c r="A14" s="4" t="s">
        <v>4</v>
      </c>
      <c r="B14" s="5" t="s">
        <v>6</v>
      </c>
      <c r="C14" s="6">
        <f>C15+C17</f>
        <v>51895.90000000002</v>
      </c>
      <c r="D14" s="6">
        <f>D15+D17</f>
        <v>0</v>
      </c>
      <c r="E14" s="6">
        <f>E15+E17</f>
        <v>0</v>
      </c>
    </row>
    <row r="15" spans="1:5" ht="30.75">
      <c r="A15" s="24" t="s">
        <v>44</v>
      </c>
      <c r="B15" s="8" t="s">
        <v>7</v>
      </c>
      <c r="C15" s="6">
        <f>C16</f>
        <v>260719.1</v>
      </c>
      <c r="D15" s="6">
        <f>D16</f>
        <v>268979.6</v>
      </c>
      <c r="E15" s="6">
        <f>E16</f>
        <v>254671.8</v>
      </c>
    </row>
    <row r="16" spans="1:5" ht="51" customHeight="1">
      <c r="A16" s="24" t="s">
        <v>45</v>
      </c>
      <c r="B16" s="8" t="s">
        <v>32</v>
      </c>
      <c r="C16" s="6">
        <f>258513.5+2000+205.6</f>
        <v>260719.1</v>
      </c>
      <c r="D16" s="6">
        <f>254671.8+14307.8</f>
        <v>268979.6</v>
      </c>
      <c r="E16" s="6">
        <v>254671.8</v>
      </c>
    </row>
    <row r="17" spans="1:5" ht="36" customHeight="1">
      <c r="A17" s="7" t="s">
        <v>41</v>
      </c>
      <c r="B17" s="8" t="s">
        <v>5</v>
      </c>
      <c r="C17" s="6">
        <f>C18</f>
        <v>-208823.19999999998</v>
      </c>
      <c r="D17" s="6">
        <f>D18</f>
        <v>-268979.6</v>
      </c>
      <c r="E17" s="6">
        <f>E18</f>
        <v>-254671.8</v>
      </c>
    </row>
    <row r="18" spans="1:5" ht="46.5">
      <c r="A18" s="7" t="s">
        <v>42</v>
      </c>
      <c r="B18" s="8" t="s">
        <v>33</v>
      </c>
      <c r="C18" s="6">
        <f>-204047.3-4775.9</f>
        <v>-208823.19999999998</v>
      </c>
      <c r="D18" s="6">
        <f>-254466.2-14307.8-205.6</f>
        <v>-268979.6</v>
      </c>
      <c r="E18" s="6">
        <v>-254671.8</v>
      </c>
    </row>
    <row r="19" spans="1:5" ht="30.75">
      <c r="A19" s="25" t="s">
        <v>48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4" t="s">
        <v>46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47</v>
      </c>
      <c r="B21" s="8" t="s">
        <v>34</v>
      </c>
      <c r="C21" s="10"/>
      <c r="D21" s="10"/>
      <c r="E21" s="10"/>
    </row>
    <row r="22" spans="1:5" ht="49.5" customHeight="1">
      <c r="A22" s="7" t="s">
        <v>39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40</v>
      </c>
      <c r="B23" s="8" t="s">
        <v>35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43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-2791407.8999999994</v>
      </c>
      <c r="D25" s="11">
        <f aca="true" t="shared" si="0" ref="D25:E27">D26</f>
        <v>-2473628.8</v>
      </c>
      <c r="E25" s="11">
        <f t="shared" si="0"/>
        <v>-2481491.5</v>
      </c>
    </row>
    <row r="26" spans="1:5" ht="27" customHeight="1">
      <c r="A26" s="15" t="s">
        <v>17</v>
      </c>
      <c r="B26" s="16" t="s">
        <v>18</v>
      </c>
      <c r="C26" s="17">
        <f>C27</f>
        <v>-2791407.8999999994</v>
      </c>
      <c r="D26" s="17">
        <f t="shared" si="0"/>
        <v>-2473628.8</v>
      </c>
      <c r="E26" s="17">
        <f t="shared" si="0"/>
        <v>-2481491.5</v>
      </c>
    </row>
    <row r="27" spans="1:5" ht="34.5" customHeight="1">
      <c r="A27" s="15" t="s">
        <v>19</v>
      </c>
      <c r="B27" s="16" t="s">
        <v>20</v>
      </c>
      <c r="C27" s="17">
        <f>C28</f>
        <v>-2791407.8999999994</v>
      </c>
      <c r="D27" s="17">
        <f t="shared" si="0"/>
        <v>-2473628.8</v>
      </c>
      <c r="E27" s="17">
        <f t="shared" si="0"/>
        <v>-2481491.5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-(2393791.3+68715.4+11917.5+30599.9+6653.4+226586.8+4076-22633.6+7244.7+64250.9+205.6)</f>
        <v>-2791407.8999999994</v>
      </c>
      <c r="D28" s="29">
        <f>-(2468545+414.5+3047+2000-20355.1+14307.8+5464+205.6)</f>
        <v>-2473628.8</v>
      </c>
      <c r="E28" s="29">
        <f>-(2499216.4+414.5+2215.7-20355.1)</f>
        <v>-2481491.5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2794602.8999999994</v>
      </c>
      <c r="D29" s="28">
        <f t="shared" si="1"/>
        <v>2473628.8</v>
      </c>
      <c r="E29" s="28">
        <f t="shared" si="1"/>
        <v>2481491.5</v>
      </c>
    </row>
    <row r="30" spans="1:5" ht="24" customHeight="1">
      <c r="A30" s="15" t="s">
        <v>12</v>
      </c>
      <c r="B30" s="16" t="s">
        <v>13</v>
      </c>
      <c r="C30" s="28">
        <f t="shared" si="1"/>
        <v>2794602.8999999994</v>
      </c>
      <c r="D30" s="28">
        <f t="shared" si="1"/>
        <v>2473628.8</v>
      </c>
      <c r="E30" s="28">
        <f t="shared" si="1"/>
        <v>2481491.5</v>
      </c>
    </row>
    <row r="31" spans="1:5" ht="26.25" customHeight="1">
      <c r="A31" s="31" t="s">
        <v>14</v>
      </c>
      <c r="B31" s="32" t="s">
        <v>15</v>
      </c>
      <c r="C31" s="33">
        <f>C33</f>
        <v>2794602.8999999994</v>
      </c>
      <c r="D31" s="33">
        <f>D33</f>
        <v>2473628.8</v>
      </c>
      <c r="E31" s="33">
        <f>E33</f>
        <v>2481491.5</v>
      </c>
    </row>
    <row r="32" spans="1:5" ht="9" customHeight="1">
      <c r="A32" s="31"/>
      <c r="B32" s="32"/>
      <c r="C32" s="33"/>
      <c r="D32" s="33"/>
      <c r="E32" s="33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2393791.3+68715.4+3195+11917.5+30599.9+6653.4+226586.8+4076-22633.6+7244.7+64250.9+205.6</f>
        <v>2794602.8999999994</v>
      </c>
      <c r="D33" s="20">
        <f>2468545+414.5+3047+2000-20355.1+14307.8+5464+205.6</f>
        <v>2473628.8</v>
      </c>
      <c r="E33" s="20">
        <f>2499216.4+414.5+2215.7-20355.1</f>
        <v>2481491.5</v>
      </c>
    </row>
    <row r="34" spans="1:5" ht="37.5" customHeight="1">
      <c r="A34" s="25" t="s">
        <v>50</v>
      </c>
      <c r="B34" s="25" t="s">
        <v>51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52</v>
      </c>
      <c r="B35" s="8" t="s">
        <v>53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54</v>
      </c>
      <c r="B36" s="8" t="s">
        <v>55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56</v>
      </c>
      <c r="B37" s="8" t="s">
        <v>57</v>
      </c>
      <c r="C37" s="27">
        <v>4076</v>
      </c>
      <c r="D37" s="20"/>
      <c r="E37" s="20"/>
    </row>
    <row r="38" spans="1:5" ht="43.5" customHeight="1">
      <c r="A38" s="25" t="s">
        <v>49</v>
      </c>
      <c r="B38" s="21"/>
      <c r="C38" s="22">
        <f>C14+C19+C24+C34</f>
        <v>50495.10000000002</v>
      </c>
      <c r="D38" s="22">
        <f>D14+D19+D24</f>
        <v>0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2021-11-12T11:12:08Z</cp:lastPrinted>
  <dcterms:created xsi:type="dcterms:W3CDTF">2007-10-29T12:43:54Z</dcterms:created>
  <dcterms:modified xsi:type="dcterms:W3CDTF">2021-11-18T06:31:29Z</dcterms:modified>
  <cp:category/>
  <cp:version/>
  <cp:contentType/>
  <cp:contentStatus/>
</cp:coreProperties>
</file>