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'Лист1'!$A$10:$K$954</definedName>
  </definedNames>
  <calcPr fullCalcOnLoad="1"/>
</workbook>
</file>

<file path=xl/sharedStrings.xml><?xml version="1.0" encoding="utf-8"?>
<sst xmlns="http://schemas.openxmlformats.org/spreadsheetml/2006/main" count="5879" uniqueCount="527">
  <si>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</si>
  <si>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</si>
  <si>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</si>
  <si>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</si>
  <si>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</si>
  <si>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</si>
  <si>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</si>
  <si>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</si>
  <si>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</si>
  <si>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</si>
  <si>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</si>
  <si>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</si>
  <si>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</si>
  <si>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</si>
  <si>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</si>
  <si>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</si>
  <si>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</si>
  <si>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</si>
  <si>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</si>
  <si>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</si>
  <si>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</si>
  <si>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</si>
  <si>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</si>
  <si>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</si>
  <si>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</si>
  <si>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</si>
  <si>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</si>
  <si>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</si>
  <si>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</si>
  <si>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</si>
  <si>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</si>
  <si>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</si>
  <si>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</si>
  <si>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</si>
  <si>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</si>
  <si>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</si>
  <si>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</si>
  <si>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</si>
  <si>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</si>
  <si>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</si>
  <si>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</si>
  <si>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</si>
  <si>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</si>
  <si>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</si>
  <si>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</si>
  <si>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</si>
  <si>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</si>
  <si>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</si>
  <si>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</si>
  <si>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</si>
  <si>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</si>
  <si>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</si>
  <si>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</si>
  <si>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</si>
  <si>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</si>
  <si>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</si>
  <si>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</si>
  <si>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</si>
  <si>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</si>
  <si>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</si>
  <si>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</si>
  <si>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</si>
  <si>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</si>
  <si>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</si>
  <si>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</si>
  <si>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</si>
  <si>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</si>
  <si>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</si>
  <si>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</si>
  <si>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</si>
  <si>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</si>
  <si>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</si>
  <si>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</si>
  <si>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</si>
  <si>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</si>
  <si>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</si>
  <si>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</si>
  <si>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</si>
  <si>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</si>
  <si>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</si>
  <si>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</si>
  <si>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</si>
  <si>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</si>
  <si>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</si>
  <si>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</si>
  <si>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</si>
  <si>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</si>
  <si>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</si>
  <si>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</si>
  <si>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</si>
  <si>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</si>
  <si>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</si>
  <si>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</si>
  <si>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</si>
  <si>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</si>
  <si>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</si>
  <si>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</si>
  <si>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</si>
  <si>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</si>
  <si>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</si>
  <si>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</si>
  <si>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</si>
  <si>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</si>
  <si>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</si>
  <si>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</si>
  <si>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</si>
  <si>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</si>
  <si>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</si>
  <si>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</si>
  <si>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</si>
  <si>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</si>
  <si>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</si>
  <si>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</si>
  <si>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</si>
  <si>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</si>
  <si>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</si>
  <si>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</si>
  <si>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</si>
  <si>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</si>
  <si>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</si>
  <si>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</si>
  <si>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</si>
  <si>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</si>
  <si>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</si>
  <si>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</si>
  <si>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</si>
  <si>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</si>
  <si>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</si>
  <si>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</si>
  <si>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</si>
  <si>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</si>
  <si>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</si>
  <si>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</si>
  <si>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</si>
  <si>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</si>
  <si>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</si>
  <si>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</si>
  <si>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</si>
  <si>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</si>
  <si>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</si>
  <si>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</si>
  <si>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</si>
  <si>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</si>
  <si>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</si>
  <si>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</si>
  <si>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</si>
  <si>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</si>
  <si>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</si>
  <si>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</si>
  <si>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</si>
  <si>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</si>
  <si>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</si>
  <si>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</si>
  <si>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</si>
  <si>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</si>
  <si>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</si>
  <si>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</si>
  <si>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</si>
  <si>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</si>
  <si>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</si>
  <si>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</si>
  <si>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</si>
  <si>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</si>
  <si>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</si>
  <si>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</si>
  <si>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</si>
  <si>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</si>
  <si>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</si>
  <si>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</si>
  <si>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</si>
  <si>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</si>
  <si>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</si>
  <si>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</si>
  <si>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</si>
  <si>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</si>
  <si>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</si>
  <si>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</si>
  <si>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</si>
  <si>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</si>
  <si>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</si>
  <si>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</si>
  <si>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</si>
  <si>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</si>
  <si>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</si>
  <si>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</si>
  <si>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</si>
  <si>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</si>
  <si>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</si>
  <si>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</si>
  <si>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</si>
  <si>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</si>
  <si>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</si>
  <si>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</si>
  <si>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</si>
  <si>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</si>
  <si>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</si>
  <si>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</si>
  <si>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</si>
  <si>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</si>
  <si>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</si>
  <si>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</si>
  <si>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</si>
  <si>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</si>
  <si>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</si>
  <si>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</si>
  <si>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</si>
  <si>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</si>
  <si>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</si>
  <si>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</si>
  <si>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</si>
  <si>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</si>
  <si>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</si>
  <si>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</si>
  <si>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</si>
  <si>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</si>
  <si>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</si>
  <si>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</si>
  <si>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</si>
  <si>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</si>
  <si>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</si>
  <si>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</si>
  <si>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</si>
  <si>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</si>
  <si>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</si>
  <si>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</si>
  <si>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</si>
  <si>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</si>
  <si>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</si>
  <si>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</si>
  <si>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</si>
  <si>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</si>
  <si>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</si>
  <si>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</si>
  <si>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</si>
  <si>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</si>
  <si>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</si>
  <si>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</si>
  <si>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</si>
  <si>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</si>
  <si>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</si>
  <si>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</si>
  <si>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</si>
  <si>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</si>
  <si>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</si>
  <si>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</si>
  <si>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</si>
  <si>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</si>
  <si>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</si>
  <si>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</si>
  <si>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</si>
  <si>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</si>
  <si>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</si>
  <si>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</si>
  <si>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</si>
  <si>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</si>
  <si>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</si>
  <si>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</si>
  <si>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</si>
  <si>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</si>
  <si>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</si>
  <si>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</si>
  <si>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</si>
  <si>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</si>
  <si>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</si>
  <si>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</si>
  <si>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</si>
  <si>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</si>
  <si>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</si>
  <si>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</si>
  <si>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</si>
  <si>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</si>
  <si>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</si>
  <si>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</si>
  <si>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</si>
  <si>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</si>
  <si>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</si>
  <si>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</si>
  <si>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</si>
  <si>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</si>
  <si>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</si>
  <si>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</si>
  <si>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</si>
  <si>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</si>
  <si>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</si>
  <si>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</si>
  <si>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</si>
  <si>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</si>
  <si>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</si>
  <si>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</si>
  <si>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</si>
  <si>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</si>
  <si>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</si>
  <si>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</si>
  <si>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</si>
  <si>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</si>
  <si>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</si>
  <si>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</si>
  <si>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</si>
  <si>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</si>
  <si>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</si>
  <si>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</si>
  <si>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</si>
  <si>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</si>
  <si>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</si>
  <si>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</si>
  <si>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</si>
  <si>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</si>
  <si>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</si>
  <si>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</si>
  <si>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</si>
  <si>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</si>
  <si>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</si>
  <si>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</si>
  <si>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</si>
  <si>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</si>
  <si>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</si>
  <si>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</si>
  <si>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</si>
  <si>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</si>
  <si>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</si>
  <si>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</si>
  <si>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</si>
  <si>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</si>
  <si>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</si>
  <si>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</si>
  <si>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</si>
  <si>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</si>
  <si>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</si>
  <si>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</si>
  <si>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</si>
  <si>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</si>
  <si>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</si>
  <si>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</si>
  <si>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</si>
  <si>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</si>
  <si>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</si>
  <si>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</si>
  <si>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</si>
  <si>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</si>
  <si>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</si>
  <si>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</si>
  <si>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</si>
  <si>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</si>
  <si>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</si>
  <si>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</si>
  <si>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</si>
  <si>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</si>
  <si>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</si>
  <si>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</si>
  <si>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</si>
  <si>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</si>
  <si>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</si>
  <si>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</si>
  <si>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</si>
  <si>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</si>
  <si>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</si>
  <si>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</si>
  <si>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</si>
  <si>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</si>
  <si>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</si>
  <si>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</si>
  <si>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</si>
  <si>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</si>
  <si>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</si>
  <si>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</si>
  <si>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</si>
  <si>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</si>
  <si>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</si>
  <si>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</si>
  <si>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</si>
  <si>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</si>
  <si>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</si>
  <si>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</si>
  <si>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</si>
  <si>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</si>
  <si>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</si>
  <si>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</si>
  <si>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</si>
  <si>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</si>
  <si>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</si>
  <si>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</si>
  <si>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</si>
  <si>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</si>
  <si>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</si>
  <si>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</si>
  <si>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</si>
  <si>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</si>
  <si>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</si>
  <si>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</si>
  <si>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</si>
  <si>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</si>
  <si>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</si>
  <si>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</si>
  <si>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</si>
  <si>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</si>
  <si>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</si>
  <si>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</si>
  <si>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</si>
  <si>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</si>
  <si>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</si>
  <si>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</si>
  <si>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</si>
  <si>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</si>
  <si>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</si>
  <si>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</si>
  <si>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</si>
  <si>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</si>
  <si>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</si>
  <si>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</si>
  <si>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</si>
  <si>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</si>
  <si>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</si>
  <si>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</si>
  <si>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</si>
  <si>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</si>
  <si>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</si>
  <si>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</si>
  <si>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</si>
  <si>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</si>
  <si>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</si>
  <si>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</si>
  <si>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</si>
  <si>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</si>
  <si>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</si>
  <si>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</si>
  <si>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</si>
  <si>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</si>
  <si>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</si>
  <si>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</si>
  <si>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</si>
  <si>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</si>
  <si>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</si>
  <si>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</si>
  <si>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</si>
  <si>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</si>
  <si>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</si>
  <si>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</si>
  <si>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</si>
  <si>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</si>
  <si>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</si>
  <si>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</si>
  <si>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</si>
  <si>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</si>
  <si>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</si>
  <si>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</si>
  <si>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</si>
  <si>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</si>
  <si>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</si>
  <si>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</si>
  <si>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</si>
  <si>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</si>
  <si>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</si>
  <si>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</si>
  <si>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</si>
  <si>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</si>
  <si>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</si>
  <si>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</si>
  <si>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</si>
  <si>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</si>
  <si>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</si>
  <si>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</si>
  <si>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</si>
  <si>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</si>
  <si>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</si>
  <si>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</si>
  <si>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</si>
  <si>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</si>
  <si>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</si>
  <si>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</si>
  <si>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</si>
  <si>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</si>
  <si>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</si>
  <si>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</si>
  <si>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</si>
  <si>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</si>
  <si>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</si>
  <si>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</si>
  <si>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</si>
  <si>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</si>
  <si>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</si>
  <si>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</si>
  <si>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</si>
  <si>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</si>
  <si>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</si>
  <si>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</si>
  <si>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</si>
  <si>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</si>
  <si>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</si>
  <si>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</si>
  <si>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</si>
  <si>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</si>
  <si>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</si>
  <si>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</si>
  <si>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</si>
  <si>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</si>
  <si>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</si>
  <si>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</si>
  <si>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</si>
  <si>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</si>
  <si>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</si>
  <si>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</si>
  <si>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</si>
  <si>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</si>
  <si>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</si>
  <si>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</si>
  <si>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</si>
  <si>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</si>
  <si>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</si>
  <si>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</si>
  <si>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</si>
  <si>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</si>
  <si>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</si>
  <si>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</si>
  <si>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</si>
  <si>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</si>
  <si>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</si>
  <si>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</si>
  <si>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</si>
  <si>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79011</t>
  </si>
  <si>
    <t>79012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</si>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</sst>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4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3" t="s">
        <v>310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455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234</v>
      </c>
      <c r="B11" s="127" t="s">
        <v>235</v>
      </c>
      <c r="C11" s="128"/>
      <c r="D11" s="128"/>
      <c r="E11" s="129"/>
      <c r="F11" s="124" t="s">
        <v>224</v>
      </c>
      <c r="G11" s="137" t="s">
        <v>236</v>
      </c>
      <c r="H11" s="137" t="s">
        <v>225</v>
      </c>
      <c r="I11" s="137" t="s">
        <v>360</v>
      </c>
      <c r="J11" s="137" t="s">
        <v>398</v>
      </c>
      <c r="K11" s="124" t="s">
        <v>456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I15+I21+I166+I189+I214+I321+I399+I432+I446+I497+I557+I583+I754+I765+I811+I875+I896+I918+I835+I514++I936+I925+I913+I951</f>
        <v>2753249.6000000006</v>
      </c>
      <c r="J14" s="32">
        <f>J15+J21+J166+J189+J214+J321+J399+J432+J446+J497+J557+J583+J754+J765+J811+J875+J896+J918+J835+J514++J936+J925+J913+J951</f>
        <v>2359792.399999999</v>
      </c>
      <c r="K14" s="32">
        <f>K15+K21+K166+K189+K214+K321+K399+K432+K446+K497+K557+K583+K754+K765+K811+K875+K896+K918+K835+K514++K936+K925+K913+K951</f>
        <v>2356239.5999999996</v>
      </c>
    </row>
    <row r="15" spans="1:11" ht="38.25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679716.8</v>
      </c>
      <c r="J21" s="30">
        <f>+J22+J34+J41+J49+J54+J149</f>
        <v>692080.1</v>
      </c>
      <c r="K21" s="30">
        <f>+K22+K34+K41+K49+K54+K149</f>
        <v>726406.4000000001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57437.4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57437.4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57437.4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57437.4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57437.4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600535.1</v>
      </c>
      <c r="J54" s="29">
        <f>J55+J120+J130+J142</f>
        <v>606337.9</v>
      </c>
      <c r="K54" s="29">
        <f>K55+K120+K130+K142</f>
        <v>639811.6000000001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444838.6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8.25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2851.7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2851.7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2851.7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50839.5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50248.8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50248.8</v>
      </c>
      <c r="J90" s="14">
        <v>65710</v>
      </c>
      <c r="K90" s="14">
        <v>68320</v>
      </c>
    </row>
    <row r="91" spans="1:11" ht="76.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1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87585.5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867.5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867.5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86718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86718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253.9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3.9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3.9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90.6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90.6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90.6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3618</v>
      </c>
      <c r="J120" s="14">
        <f>+J121+J124+J127</f>
        <v>1344.8999999999999</v>
      </c>
      <c r="K120" s="14">
        <f>+K121+K124+K127</f>
        <v>1714.8999999999999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374.3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374.3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374.3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122831.50000000001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78182.3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1037.8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1037.8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77144.5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77144.5</v>
      </c>
      <c r="J141" s="60">
        <v>82152.5</v>
      </c>
      <c r="K141" s="60">
        <v>87072</v>
      </c>
    </row>
    <row r="142" spans="1:11" ht="63.75">
      <c r="A142" s="97" t="s">
        <v>491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29247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432.2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432.2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432.2</v>
      </c>
      <c r="J145" s="60">
        <v>414.7</v>
      </c>
      <c r="K145" s="60">
        <v>424.5</v>
      </c>
    </row>
    <row r="146" spans="1:11" ht="102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28814.8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28814.8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28814.8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1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38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5.5">
      <c r="A186" s="10" t="s">
        <v>498</v>
      </c>
      <c r="B186" s="38" t="s">
        <v>254</v>
      </c>
      <c r="C186" s="7" t="s">
        <v>242</v>
      </c>
      <c r="D186" s="7" t="s">
        <v>254</v>
      </c>
      <c r="E186" s="7" t="s">
        <v>499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5.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499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8.25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499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3.75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16205.8</v>
      </c>
      <c r="J189" s="30">
        <f>J190+J197</f>
        <v>14421.5</v>
      </c>
      <c r="K189" s="30">
        <f>K190+K197</f>
        <v>14421.5</v>
      </c>
    </row>
    <row r="190" spans="1:11" ht="25.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542</v>
      </c>
      <c r="J190" s="25">
        <f t="shared" si="29"/>
        <v>285.2</v>
      </c>
      <c r="K190" s="25">
        <f t="shared" si="29"/>
        <v>285.2</v>
      </c>
    </row>
    <row r="191" spans="1:11" ht="76.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542</v>
      </c>
      <c r="J191" s="14">
        <f t="shared" si="29"/>
        <v>285.2</v>
      </c>
      <c r="K191" s="14">
        <f t="shared" si="29"/>
        <v>285.2</v>
      </c>
    </row>
    <row r="192" spans="1:11" ht="25.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542</v>
      </c>
      <c r="J192" s="14">
        <f t="shared" si="29"/>
        <v>285.2</v>
      </c>
      <c r="K192" s="14">
        <f t="shared" si="29"/>
        <v>285.2</v>
      </c>
    </row>
    <row r="193" spans="1:11" ht="38.25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542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458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8.25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3.75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1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89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8.25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8.25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5.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8.25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1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8.25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72.4</v>
      </c>
      <c r="J211" s="60">
        <f t="shared" si="33"/>
        <v>62.3</v>
      </c>
      <c r="K211" s="60">
        <f t="shared" si="33"/>
        <v>62.3</v>
      </c>
    </row>
    <row r="212" spans="1:11" ht="38.25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72.4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72.4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162618</v>
      </c>
      <c r="J214" s="30">
        <f>J215+J282+J294+J317</f>
        <v>176737.9</v>
      </c>
      <c r="K214" s="30">
        <f>K215+K282+K294+K317</f>
        <v>149573.5</v>
      </c>
    </row>
    <row r="215" spans="1:11" ht="25.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149746.2</v>
      </c>
      <c r="J215" s="29">
        <f>J216+J220+J233+J246+J259+J278</f>
        <v>164797.4</v>
      </c>
      <c r="K215" s="29">
        <f>K216+K220+K233+K246+K259+K278</f>
        <v>137633</v>
      </c>
    </row>
    <row r="216" spans="1:11" ht="63.75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5.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8.25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5.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29886.9</v>
      </c>
      <c r="J220" s="28">
        <f>J221+J227+J224+J230</f>
        <v>26166.899999999998</v>
      </c>
      <c r="K220" s="28">
        <f>K221+K227+K224+K230</f>
        <v>26166.899999999998</v>
      </c>
    </row>
    <row r="221" spans="1:11" ht="25.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6.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6.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7889.3</v>
      </c>
      <c r="J227" s="28">
        <f t="shared" si="37"/>
        <v>6779.8</v>
      </c>
      <c r="K227" s="28">
        <f t="shared" si="37"/>
        <v>7220.4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7889.3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7889.3</v>
      </c>
      <c r="J229" s="28">
        <v>6779.8</v>
      </c>
      <c r="K229" s="28">
        <v>7220.4</v>
      </c>
    </row>
    <row r="230" spans="1:11" ht="38.25">
      <c r="A230" s="10" t="s">
        <v>465</v>
      </c>
      <c r="B230" s="38" t="s">
        <v>259</v>
      </c>
      <c r="C230" s="7" t="s">
        <v>241</v>
      </c>
      <c r="D230" s="7" t="s">
        <v>254</v>
      </c>
      <c r="E230" s="7" t="s">
        <v>466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8.25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466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466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25.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8.25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5.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6.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8.25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6.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8.25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51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8.25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8.25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6.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8.25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1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6.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8.25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5.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55647.7</v>
      </c>
      <c r="J259" s="28">
        <f>J260+J275+J266+J272+J269+J263</f>
        <v>53191.4</v>
      </c>
      <c r="K259" s="28">
        <f>K260+K275+K266+K272+K269+K263</f>
        <v>53191.4</v>
      </c>
    </row>
    <row r="260" spans="1:11" ht="38.25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13280.1</v>
      </c>
      <c r="J260" s="28">
        <f t="shared" si="47"/>
        <v>12417.7</v>
      </c>
      <c r="K260" s="28">
        <f t="shared" si="47"/>
        <v>12417.7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13280.1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13280.1</v>
      </c>
      <c r="J262" s="28">
        <v>12417.7</v>
      </c>
      <c r="K262" s="28">
        <v>12417.7</v>
      </c>
    </row>
    <row r="263" spans="1:11" ht="89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89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8403.7</v>
      </c>
      <c r="J269" s="28">
        <f t="shared" si="50"/>
        <v>8292</v>
      </c>
      <c r="K269" s="28">
        <f t="shared" si="50"/>
        <v>8831.2</v>
      </c>
    </row>
    <row r="270" spans="1:11" ht="38.25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8403.7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8403.7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2559.1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2559.1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2559.1</v>
      </c>
      <c r="J274" s="28">
        <v>2224.9</v>
      </c>
      <c r="K274" s="28">
        <v>2224.9</v>
      </c>
    </row>
    <row r="275" spans="1:11" ht="89.2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8.25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38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8.25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5.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5113.9</v>
      </c>
      <c r="J282" s="25">
        <f>J283</f>
        <v>4607.9</v>
      </c>
      <c r="K282" s="25">
        <f>K283</f>
        <v>4607.9</v>
      </c>
    </row>
    <row r="283" spans="1:11" ht="25.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5113.9</v>
      </c>
      <c r="J283" s="14">
        <f>J284+J291</f>
        <v>4607.9</v>
      </c>
      <c r="K283" s="14">
        <f>K284+K291</f>
        <v>4607.9</v>
      </c>
    </row>
    <row r="284" spans="1:11" ht="25.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5040</v>
      </c>
      <c r="J284" s="14">
        <f>J285+J287+J289</f>
        <v>4534</v>
      </c>
      <c r="K284" s="14">
        <f>K285+K287+K289</f>
        <v>4534</v>
      </c>
    </row>
    <row r="285" spans="1:11" ht="63.75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4264.9</v>
      </c>
      <c r="J285" s="60">
        <f>J286</f>
        <v>4134.7</v>
      </c>
      <c r="K285" s="60">
        <f>K286</f>
        <v>4134.7</v>
      </c>
    </row>
    <row r="286" spans="1:11" ht="25.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4264.9</v>
      </c>
      <c r="J286" s="60">
        <v>4134.7</v>
      </c>
      <c r="K286" s="60">
        <v>4134.7</v>
      </c>
    </row>
    <row r="287" spans="1:11" ht="25.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8.25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89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5.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8.25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5.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7754.1</v>
      </c>
      <c r="J294" s="25">
        <f>J295</f>
        <v>7332.6</v>
      </c>
      <c r="K294" s="25">
        <f>K295</f>
        <v>7332.6</v>
      </c>
    </row>
    <row r="295" spans="1:11" ht="63.75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7754.1</v>
      </c>
      <c r="J295" s="14">
        <f>J296+J299+J304+J311+J314</f>
        <v>7332.6</v>
      </c>
      <c r="K295" s="14">
        <f>K296+K299+K304+K311+K314</f>
        <v>7332.6</v>
      </c>
    </row>
    <row r="296" spans="1:11" ht="25.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3.75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5.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5.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5.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8.25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8.25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3.75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5.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5.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8.25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8.25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207.6</v>
      </c>
      <c r="J311" s="14">
        <f t="shared" si="56"/>
        <v>187.3</v>
      </c>
      <c r="K311" s="14">
        <f t="shared" si="56"/>
        <v>187.3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207.6</v>
      </c>
      <c r="J312" s="14">
        <f t="shared" si="56"/>
        <v>187.3</v>
      </c>
      <c r="K312" s="14">
        <f t="shared" si="56"/>
        <v>187.3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207.6</v>
      </c>
      <c r="J313" s="14">
        <v>187.3</v>
      </c>
      <c r="K313" s="14">
        <v>187.3</v>
      </c>
    </row>
    <row r="314" spans="1:11" ht="51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3.75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5.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472</v>
      </c>
      <c r="B317" s="108" t="s">
        <v>259</v>
      </c>
      <c r="C317" s="108" t="s">
        <v>473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5.5">
      <c r="A318" s="31" t="s">
        <v>132</v>
      </c>
      <c r="B318" s="38" t="s">
        <v>259</v>
      </c>
      <c r="C318" s="7" t="s">
        <v>473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5.5">
      <c r="A319" s="10" t="s">
        <v>37</v>
      </c>
      <c r="B319" s="38" t="s">
        <v>259</v>
      </c>
      <c r="C319" s="7" t="s">
        <v>473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8.25">
      <c r="A320" s="10" t="s">
        <v>20</v>
      </c>
      <c r="B320" s="38" t="s">
        <v>259</v>
      </c>
      <c r="C320" s="7" t="s">
        <v>473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3.75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I322+I365+I383+I392</f>
        <v>286006.8</v>
      </c>
      <c r="J321" s="30">
        <f>J322+J365+J383+J392</f>
        <v>148527.30000000002</v>
      </c>
      <c r="K321" s="30">
        <f>K322+K365+K383+K392</f>
        <v>146728.9</v>
      </c>
    </row>
    <row r="322" spans="1:11" ht="25.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77302.2</v>
      </c>
      <c r="J322" s="29">
        <f>J323+J330</f>
        <v>45929.600000000006</v>
      </c>
      <c r="K322" s="29">
        <f>K323+K330</f>
        <v>79131.2</v>
      </c>
    </row>
    <row r="323" spans="1:11" ht="25.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+I337+I340+I345+I349+I352+I362+I324+I359+I356+I327</f>
        <v>75296.2</v>
      </c>
      <c r="J323" s="60">
        <f>+J337+J340+J345+J349+J352+J362+J324+J359+J356+J327</f>
        <v>45929.600000000006</v>
      </c>
      <c r="K323" s="60">
        <f>+K337+K340+K345+K349+K352+K362+K324+K359+K356+K327</f>
        <v>79131.2</v>
      </c>
    </row>
    <row r="324" spans="1:11" ht="25.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5.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8.25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1">
      <c r="A327" s="10" t="s">
        <v>467</v>
      </c>
      <c r="B327" s="38" t="s">
        <v>262</v>
      </c>
      <c r="C327" s="7" t="s">
        <v>241</v>
      </c>
      <c r="D327" s="7" t="s">
        <v>238</v>
      </c>
      <c r="E327" s="7" t="s">
        <v>468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38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468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468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25.5">
      <c r="A330" s="10" t="s">
        <v>461</v>
      </c>
      <c r="B330" s="38" t="s">
        <v>262</v>
      </c>
      <c r="C330" s="7" t="s">
        <v>241</v>
      </c>
      <c r="D330" s="7" t="s">
        <v>238</v>
      </c>
      <c r="E330" s="7" t="s">
        <v>462</v>
      </c>
      <c r="F330" s="40"/>
      <c r="G330" s="22"/>
      <c r="H330" s="22"/>
      <c r="I330" s="60">
        <f>I334+I331+I335</f>
        <v>2006</v>
      </c>
      <c r="J330" s="60">
        <f>J334+J331+J335</f>
        <v>0</v>
      </c>
      <c r="K330" s="60">
        <f>K334+K331+K335</f>
        <v>0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462</v>
      </c>
      <c r="F331" s="40" t="s">
        <v>48</v>
      </c>
      <c r="G331" s="22"/>
      <c r="H331" s="22"/>
      <c r="I331" s="60">
        <f>I332</f>
        <v>45</v>
      </c>
      <c r="J331" s="60">
        <f>J332</f>
        <v>0</v>
      </c>
      <c r="K331" s="60">
        <f>K332</f>
        <v>0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462</v>
      </c>
      <c r="F332" s="40" t="s">
        <v>49</v>
      </c>
      <c r="G332" s="22" t="s">
        <v>259</v>
      </c>
      <c r="H332" s="22" t="s">
        <v>254</v>
      </c>
      <c r="I332" s="60">
        <v>45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462</v>
      </c>
      <c r="F333" s="40" t="s">
        <v>84</v>
      </c>
      <c r="G333" s="22"/>
      <c r="H333" s="22"/>
      <c r="I333" s="60">
        <f>I334</f>
        <v>1931</v>
      </c>
      <c r="J333" s="60">
        <f>J334</f>
        <v>0</v>
      </c>
      <c r="K333" s="60">
        <f>K334</f>
        <v>0</v>
      </c>
    </row>
    <row r="334" spans="1:11" ht="51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462</v>
      </c>
      <c r="F334" s="40" t="s">
        <v>85</v>
      </c>
      <c r="G334" s="22" t="s">
        <v>259</v>
      </c>
      <c r="H334" s="22" t="s">
        <v>254</v>
      </c>
      <c r="I334" s="60">
        <v>1931</v>
      </c>
      <c r="J334" s="60"/>
      <c r="K334" s="60"/>
    </row>
    <row r="335" spans="1:11" ht="25.5">
      <c r="A335" s="10" t="s">
        <v>16</v>
      </c>
      <c r="B335" s="38" t="s">
        <v>262</v>
      </c>
      <c r="C335" s="7" t="s">
        <v>241</v>
      </c>
      <c r="D335" s="7" t="s">
        <v>238</v>
      </c>
      <c r="E335" s="7" t="s">
        <v>462</v>
      </c>
      <c r="F335" s="40" t="s">
        <v>46</v>
      </c>
      <c r="G335" s="22"/>
      <c r="H335" s="22"/>
      <c r="I335" s="60">
        <f>I336</f>
        <v>30</v>
      </c>
      <c r="J335" s="60">
        <f>J336</f>
        <v>0</v>
      </c>
      <c r="K335" s="60">
        <f>K336</f>
        <v>0</v>
      </c>
    </row>
    <row r="336" spans="1:11" ht="12.75">
      <c r="A336" s="10" t="s">
        <v>524</v>
      </c>
      <c r="B336" s="38" t="s">
        <v>262</v>
      </c>
      <c r="C336" s="7" t="s">
        <v>241</v>
      </c>
      <c r="D336" s="7" t="s">
        <v>238</v>
      </c>
      <c r="E336" s="7" t="s">
        <v>462</v>
      </c>
      <c r="F336" s="40" t="s">
        <v>525</v>
      </c>
      <c r="G336" s="22" t="s">
        <v>259</v>
      </c>
      <c r="H336" s="22" t="s">
        <v>254</v>
      </c>
      <c r="I336" s="60">
        <v>30</v>
      </c>
      <c r="J336" s="60"/>
      <c r="K336" s="60"/>
    </row>
    <row r="337" spans="1:11" ht="25.5">
      <c r="A337" s="10" t="s">
        <v>142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/>
      <c r="G337" s="22"/>
      <c r="H337" s="22"/>
      <c r="I337" s="60">
        <f aca="true" t="shared" si="61" ref="I337:K338">I338</f>
        <v>1100.9</v>
      </c>
      <c r="J337" s="60">
        <f t="shared" si="61"/>
        <v>528.7</v>
      </c>
      <c r="K337" s="60">
        <f t="shared" si="61"/>
        <v>528.7</v>
      </c>
    </row>
    <row r="338" spans="1:11" ht="25.5">
      <c r="A338" s="10" t="s">
        <v>37</v>
      </c>
      <c r="B338" s="38" t="s">
        <v>262</v>
      </c>
      <c r="C338" s="7" t="s">
        <v>241</v>
      </c>
      <c r="D338" s="7" t="s">
        <v>238</v>
      </c>
      <c r="E338" s="7" t="s">
        <v>146</v>
      </c>
      <c r="F338" s="40" t="s">
        <v>48</v>
      </c>
      <c r="G338" s="22"/>
      <c r="H338" s="22"/>
      <c r="I338" s="60">
        <f t="shared" si="61"/>
        <v>1100.9</v>
      </c>
      <c r="J338" s="60">
        <f t="shared" si="61"/>
        <v>528.7</v>
      </c>
      <c r="K338" s="60">
        <f t="shared" si="61"/>
        <v>528.7</v>
      </c>
    </row>
    <row r="339" spans="1:11" ht="38.25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146</v>
      </c>
      <c r="F339" s="40" t="s">
        <v>49</v>
      </c>
      <c r="G339" s="22" t="s">
        <v>259</v>
      </c>
      <c r="H339" s="22" t="s">
        <v>254</v>
      </c>
      <c r="I339" s="60">
        <v>1100.9</v>
      </c>
      <c r="J339" s="60">
        <v>528.7</v>
      </c>
      <c r="K339" s="60">
        <v>528.7</v>
      </c>
    </row>
    <row r="340" spans="1:11" ht="12.75">
      <c r="A340" s="10" t="s">
        <v>143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/>
      <c r="G340" s="22"/>
      <c r="H340" s="22"/>
      <c r="I340" s="60">
        <f>I341+I343</f>
        <v>27753</v>
      </c>
      <c r="J340" s="60">
        <f>J341+J343</f>
        <v>13341.3</v>
      </c>
      <c r="K340" s="60">
        <f>K341+K343</f>
        <v>28341.3</v>
      </c>
    </row>
    <row r="341" spans="1:11" ht="25.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48</v>
      </c>
      <c r="G341" s="22"/>
      <c r="H341" s="22"/>
      <c r="I341" s="60">
        <f>I342</f>
        <v>27737</v>
      </c>
      <c r="J341" s="60">
        <f>J342</f>
        <v>13341.3</v>
      </c>
      <c r="K341" s="14">
        <f>K342</f>
        <v>28341.3</v>
      </c>
    </row>
    <row r="342" spans="1:11" ht="38.25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49</v>
      </c>
      <c r="G342" s="22" t="s">
        <v>259</v>
      </c>
      <c r="H342" s="22" t="s">
        <v>254</v>
      </c>
      <c r="I342" s="60">
        <v>27737</v>
      </c>
      <c r="J342" s="60">
        <v>13341.3</v>
      </c>
      <c r="K342" s="14">
        <v>28341.3</v>
      </c>
    </row>
    <row r="343" spans="1:11" ht="12.75">
      <c r="A343" s="10" t="s">
        <v>21</v>
      </c>
      <c r="B343" s="38" t="s">
        <v>262</v>
      </c>
      <c r="C343" s="7" t="s">
        <v>241</v>
      </c>
      <c r="D343" s="7" t="s">
        <v>238</v>
      </c>
      <c r="E343" s="7" t="s">
        <v>147</v>
      </c>
      <c r="F343" s="40" t="s">
        <v>84</v>
      </c>
      <c r="G343" s="22"/>
      <c r="H343" s="22"/>
      <c r="I343" s="60">
        <f>I344</f>
        <v>16</v>
      </c>
      <c r="J343" s="60">
        <f>J344</f>
        <v>0</v>
      </c>
      <c r="K343" s="60">
        <f>K344</f>
        <v>0</v>
      </c>
    </row>
    <row r="344" spans="1:11" ht="12.75">
      <c r="A344" s="10" t="s">
        <v>22</v>
      </c>
      <c r="B344" s="38" t="s">
        <v>262</v>
      </c>
      <c r="C344" s="7" t="s">
        <v>241</v>
      </c>
      <c r="D344" s="7" t="s">
        <v>238</v>
      </c>
      <c r="E344" s="7" t="s">
        <v>147</v>
      </c>
      <c r="F344" s="40" t="s">
        <v>94</v>
      </c>
      <c r="G344" s="22" t="s">
        <v>259</v>
      </c>
      <c r="H344" s="22" t="s">
        <v>254</v>
      </c>
      <c r="I344" s="60">
        <v>16</v>
      </c>
      <c r="J344" s="60"/>
      <c r="K344" s="14"/>
    </row>
    <row r="345" spans="1:11" ht="25.5">
      <c r="A345" s="10" t="s">
        <v>144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/>
      <c r="G345" s="22"/>
      <c r="H345" s="22"/>
      <c r="I345" s="60">
        <f>I346</f>
        <v>40832.799999999996</v>
      </c>
      <c r="J345" s="60">
        <f>J346</f>
        <v>29488.100000000002</v>
      </c>
      <c r="K345" s="60">
        <f>K346</f>
        <v>47689.7</v>
      </c>
    </row>
    <row r="346" spans="1:11" ht="25.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48</v>
      </c>
      <c r="G346" s="22"/>
      <c r="H346" s="22"/>
      <c r="I346" s="60">
        <f>I347+I348</f>
        <v>40832.799999999996</v>
      </c>
      <c r="J346" s="60">
        <f>J347+J348</f>
        <v>29488.100000000002</v>
      </c>
      <c r="K346" s="60">
        <f>K347+K348</f>
        <v>47689.7</v>
      </c>
    </row>
    <row r="347" spans="1:13" ht="38.25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148</v>
      </c>
      <c r="F347" s="40" t="s">
        <v>49</v>
      </c>
      <c r="G347" s="22" t="s">
        <v>256</v>
      </c>
      <c r="H347" s="22" t="s">
        <v>269</v>
      </c>
      <c r="I347" s="60">
        <v>33677.1</v>
      </c>
      <c r="J347" s="60">
        <v>25851.9</v>
      </c>
      <c r="K347" s="60">
        <v>34053.5</v>
      </c>
      <c r="M347" s="53"/>
    </row>
    <row r="348" spans="1:13" ht="38.25">
      <c r="A348" s="10" t="s">
        <v>20</v>
      </c>
      <c r="B348" s="38" t="s">
        <v>262</v>
      </c>
      <c r="C348" s="7" t="s">
        <v>241</v>
      </c>
      <c r="D348" s="7" t="s">
        <v>238</v>
      </c>
      <c r="E348" s="7" t="s">
        <v>148</v>
      </c>
      <c r="F348" s="40" t="s">
        <v>49</v>
      </c>
      <c r="G348" s="22" t="s">
        <v>259</v>
      </c>
      <c r="H348" s="22" t="s">
        <v>254</v>
      </c>
      <c r="I348" s="60">
        <v>7155.7</v>
      </c>
      <c r="J348" s="60">
        <v>3636.2</v>
      </c>
      <c r="K348" s="60">
        <v>13636.2</v>
      </c>
      <c r="M348" s="53"/>
    </row>
    <row r="349" spans="1:11" ht="12.75">
      <c r="A349" s="10" t="s">
        <v>145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/>
      <c r="G349" s="22"/>
      <c r="H349" s="22"/>
      <c r="I349" s="14">
        <f aca="true" t="shared" si="62" ref="I349:K350">I350</f>
        <v>3746</v>
      </c>
      <c r="J349" s="60">
        <f t="shared" si="62"/>
        <v>1872</v>
      </c>
      <c r="K349" s="14">
        <f t="shared" si="62"/>
        <v>1872</v>
      </c>
    </row>
    <row r="350" spans="1:11" ht="25.5">
      <c r="A350" s="10" t="s">
        <v>37</v>
      </c>
      <c r="B350" s="38" t="s">
        <v>262</v>
      </c>
      <c r="C350" s="7" t="s">
        <v>241</v>
      </c>
      <c r="D350" s="7" t="s">
        <v>238</v>
      </c>
      <c r="E350" s="7" t="s">
        <v>149</v>
      </c>
      <c r="F350" s="40" t="s">
        <v>48</v>
      </c>
      <c r="G350" s="22"/>
      <c r="H350" s="22"/>
      <c r="I350" s="14">
        <f t="shared" si="62"/>
        <v>3746</v>
      </c>
      <c r="J350" s="60">
        <f t="shared" si="62"/>
        <v>1872</v>
      </c>
      <c r="K350" s="14">
        <f t="shared" si="62"/>
        <v>1872</v>
      </c>
    </row>
    <row r="351" spans="1:11" ht="38.25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149</v>
      </c>
      <c r="F351" s="40" t="s">
        <v>49</v>
      </c>
      <c r="G351" s="22" t="s">
        <v>259</v>
      </c>
      <c r="H351" s="22" t="s">
        <v>254</v>
      </c>
      <c r="I351" s="14">
        <v>3746</v>
      </c>
      <c r="J351" s="60">
        <v>1872</v>
      </c>
      <c r="K351" s="14">
        <v>1872</v>
      </c>
    </row>
    <row r="352" spans="1:11" ht="63.75">
      <c r="A352" s="31" t="s">
        <v>355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/>
      <c r="G352" s="22"/>
      <c r="H352" s="22"/>
      <c r="I352" s="14">
        <f>I353</f>
        <v>586.2</v>
      </c>
      <c r="J352" s="14">
        <f>J353</f>
        <v>586.2</v>
      </c>
      <c r="K352" s="14">
        <f>K353</f>
        <v>586.2</v>
      </c>
    </row>
    <row r="353" spans="1:11" ht="25.5">
      <c r="A353" s="10" t="s">
        <v>37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48</v>
      </c>
      <c r="G353" s="22"/>
      <c r="H353" s="22"/>
      <c r="I353" s="14">
        <f>+I354+I355</f>
        <v>586.2</v>
      </c>
      <c r="J353" s="14">
        <f>+J354+J355</f>
        <v>586.2</v>
      </c>
      <c r="K353" s="14">
        <f>+K354+K355</f>
        <v>586.2</v>
      </c>
    </row>
    <row r="354" spans="1:11" ht="38.25">
      <c r="A354" s="10" t="s">
        <v>20</v>
      </c>
      <c r="B354" s="38" t="s">
        <v>262</v>
      </c>
      <c r="C354" s="7" t="s">
        <v>241</v>
      </c>
      <c r="D354" s="7" t="s">
        <v>238</v>
      </c>
      <c r="E354" s="7" t="s">
        <v>150</v>
      </c>
      <c r="F354" s="40" t="s">
        <v>49</v>
      </c>
      <c r="G354" s="22" t="s">
        <v>256</v>
      </c>
      <c r="H354" s="22" t="s">
        <v>259</v>
      </c>
      <c r="I354" s="14">
        <v>577</v>
      </c>
      <c r="J354" s="14">
        <v>577</v>
      </c>
      <c r="K354" s="14">
        <v>577</v>
      </c>
    </row>
    <row r="355" spans="1:11" ht="38.25">
      <c r="A355" s="10" t="s">
        <v>20</v>
      </c>
      <c r="B355" s="38" t="s">
        <v>262</v>
      </c>
      <c r="C355" s="7" t="s">
        <v>241</v>
      </c>
      <c r="D355" s="7" t="s">
        <v>238</v>
      </c>
      <c r="E355" s="7" t="s">
        <v>150</v>
      </c>
      <c r="F355" s="40" t="s">
        <v>49</v>
      </c>
      <c r="G355" s="22" t="s">
        <v>259</v>
      </c>
      <c r="H355" s="22" t="s">
        <v>259</v>
      </c>
      <c r="I355" s="14">
        <v>9.2</v>
      </c>
      <c r="J355" s="14">
        <v>9.2</v>
      </c>
      <c r="K355" s="14">
        <v>9.2</v>
      </c>
    </row>
    <row r="356" spans="1:11" ht="140.25">
      <c r="A356" s="2" t="s">
        <v>460</v>
      </c>
      <c r="B356" s="44" t="s">
        <v>262</v>
      </c>
      <c r="C356" s="45" t="s">
        <v>241</v>
      </c>
      <c r="D356" s="45" t="s">
        <v>238</v>
      </c>
      <c r="E356" s="45" t="s">
        <v>445</v>
      </c>
      <c r="F356" s="40"/>
      <c r="G356" s="22"/>
      <c r="H356" s="22"/>
      <c r="I356" s="14">
        <f aca="true" t="shared" si="63" ref="I356:K357">I357</f>
        <v>80</v>
      </c>
      <c r="J356" s="14">
        <f t="shared" si="63"/>
        <v>80</v>
      </c>
      <c r="K356" s="14">
        <f t="shared" si="63"/>
        <v>80</v>
      </c>
    </row>
    <row r="357" spans="1:11" ht="25.5">
      <c r="A357" s="10" t="s">
        <v>37</v>
      </c>
      <c r="B357" s="44" t="s">
        <v>262</v>
      </c>
      <c r="C357" s="45" t="s">
        <v>241</v>
      </c>
      <c r="D357" s="45" t="s">
        <v>238</v>
      </c>
      <c r="E357" s="45" t="s">
        <v>445</v>
      </c>
      <c r="F357" s="40" t="s">
        <v>48</v>
      </c>
      <c r="G357" s="22"/>
      <c r="H357" s="22"/>
      <c r="I357" s="14">
        <f t="shared" si="63"/>
        <v>80</v>
      </c>
      <c r="J357" s="14">
        <f t="shared" si="63"/>
        <v>80</v>
      </c>
      <c r="K357" s="14">
        <f t="shared" si="63"/>
        <v>80</v>
      </c>
    </row>
    <row r="358" spans="1:11" ht="38.25">
      <c r="A358" s="10" t="s">
        <v>20</v>
      </c>
      <c r="B358" s="44" t="s">
        <v>262</v>
      </c>
      <c r="C358" s="45" t="s">
        <v>241</v>
      </c>
      <c r="D358" s="45" t="s">
        <v>238</v>
      </c>
      <c r="E358" s="45" t="s">
        <v>445</v>
      </c>
      <c r="F358" s="40" t="s">
        <v>49</v>
      </c>
      <c r="G358" s="22" t="s">
        <v>259</v>
      </c>
      <c r="H358" s="22" t="s">
        <v>259</v>
      </c>
      <c r="I358" s="14">
        <v>80</v>
      </c>
      <c r="J358" s="14">
        <v>80</v>
      </c>
      <c r="K358" s="14">
        <v>80</v>
      </c>
    </row>
    <row r="359" spans="1:11" ht="25.5">
      <c r="A359" s="10" t="s">
        <v>382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/>
      <c r="G359" s="22"/>
      <c r="H359" s="22"/>
      <c r="I359" s="8">
        <f aca="true" t="shared" si="64" ref="I359:K360">I360</f>
        <v>500</v>
      </c>
      <c r="J359" s="8">
        <f t="shared" si="64"/>
        <v>0</v>
      </c>
      <c r="K359" s="8">
        <f t="shared" si="64"/>
        <v>0</v>
      </c>
    </row>
    <row r="360" spans="1:11" ht="25.5">
      <c r="A360" s="10" t="s">
        <v>37</v>
      </c>
      <c r="B360" s="44" t="s">
        <v>262</v>
      </c>
      <c r="C360" s="45" t="s">
        <v>241</v>
      </c>
      <c r="D360" s="45" t="s">
        <v>238</v>
      </c>
      <c r="E360" s="45" t="s">
        <v>383</v>
      </c>
      <c r="F360" s="40" t="s">
        <v>48</v>
      </c>
      <c r="G360" s="22"/>
      <c r="H360" s="22"/>
      <c r="I360" s="8">
        <f t="shared" si="64"/>
        <v>500</v>
      </c>
      <c r="J360" s="8">
        <f t="shared" si="64"/>
        <v>0</v>
      </c>
      <c r="K360" s="8">
        <f t="shared" si="64"/>
        <v>0</v>
      </c>
    </row>
    <row r="361" spans="1:11" ht="38.25">
      <c r="A361" s="10" t="s">
        <v>20</v>
      </c>
      <c r="B361" s="44" t="s">
        <v>262</v>
      </c>
      <c r="C361" s="45" t="s">
        <v>241</v>
      </c>
      <c r="D361" s="45" t="s">
        <v>238</v>
      </c>
      <c r="E361" s="45" t="s">
        <v>383</v>
      </c>
      <c r="F361" s="40" t="s">
        <v>49</v>
      </c>
      <c r="G361" s="22" t="s">
        <v>259</v>
      </c>
      <c r="H361" s="22" t="s">
        <v>254</v>
      </c>
      <c r="I361" s="8">
        <v>500</v>
      </c>
      <c r="J361" s="8"/>
      <c r="K361" s="8"/>
    </row>
    <row r="362" spans="1:11" ht="38.25">
      <c r="A362" s="61" t="s">
        <v>303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/>
      <c r="G362" s="22"/>
      <c r="H362" s="22"/>
      <c r="I362" s="14">
        <f aca="true" t="shared" si="65" ref="I362:K363">I363</f>
        <v>500</v>
      </c>
      <c r="J362" s="14">
        <f t="shared" si="65"/>
        <v>0</v>
      </c>
      <c r="K362" s="14">
        <f t="shared" si="65"/>
        <v>0</v>
      </c>
    </row>
    <row r="363" spans="1:11" ht="25.5">
      <c r="A363" s="10" t="s">
        <v>37</v>
      </c>
      <c r="B363" s="44" t="s">
        <v>262</v>
      </c>
      <c r="C363" s="45" t="s">
        <v>241</v>
      </c>
      <c r="D363" s="45" t="s">
        <v>238</v>
      </c>
      <c r="E363" s="45" t="s">
        <v>304</v>
      </c>
      <c r="F363" s="40" t="s">
        <v>48</v>
      </c>
      <c r="G363" s="22"/>
      <c r="H363" s="22"/>
      <c r="I363" s="14">
        <f t="shared" si="65"/>
        <v>500</v>
      </c>
      <c r="J363" s="14">
        <f t="shared" si="65"/>
        <v>0</v>
      </c>
      <c r="K363" s="14">
        <f t="shared" si="65"/>
        <v>0</v>
      </c>
    </row>
    <row r="364" spans="1:11" ht="38.25">
      <c r="A364" s="10" t="s">
        <v>20</v>
      </c>
      <c r="B364" s="44" t="s">
        <v>262</v>
      </c>
      <c r="C364" s="45" t="s">
        <v>241</v>
      </c>
      <c r="D364" s="45" t="s">
        <v>238</v>
      </c>
      <c r="E364" s="45" t="s">
        <v>304</v>
      </c>
      <c r="F364" s="40" t="s">
        <v>49</v>
      </c>
      <c r="G364" s="22" t="s">
        <v>259</v>
      </c>
      <c r="H364" s="22" t="s">
        <v>254</v>
      </c>
      <c r="I364" s="14">
        <v>500</v>
      </c>
      <c r="J364" s="14"/>
      <c r="K364" s="14"/>
    </row>
    <row r="365" spans="1:11" ht="25.5">
      <c r="A365" s="34" t="s">
        <v>263</v>
      </c>
      <c r="B365" s="24" t="s">
        <v>262</v>
      </c>
      <c r="C365" s="24" t="s">
        <v>247</v>
      </c>
      <c r="D365" s="24" t="s">
        <v>39</v>
      </c>
      <c r="E365" s="24" t="s">
        <v>40</v>
      </c>
      <c r="F365" s="25"/>
      <c r="G365" s="26"/>
      <c r="H365" s="26"/>
      <c r="I365" s="29">
        <f>I366+I379</f>
        <v>201064.59999999998</v>
      </c>
      <c r="J365" s="29">
        <f>J366+J379</f>
        <v>96871.3</v>
      </c>
      <c r="K365" s="29">
        <f>K366+K379</f>
        <v>61871.3</v>
      </c>
    </row>
    <row r="366" spans="1:11" ht="38.25">
      <c r="A366" s="31" t="s">
        <v>151</v>
      </c>
      <c r="B366" s="38" t="s">
        <v>262</v>
      </c>
      <c r="C366" s="7" t="s">
        <v>247</v>
      </c>
      <c r="D366" s="7" t="s">
        <v>238</v>
      </c>
      <c r="E366" s="7" t="s">
        <v>40</v>
      </c>
      <c r="F366" s="40"/>
      <c r="G366" s="21"/>
      <c r="H366" s="21"/>
      <c r="I366" s="28">
        <f>I370+I373+I376+I367</f>
        <v>127856.2</v>
      </c>
      <c r="J366" s="28">
        <f>J370+J373+J376+J367</f>
        <v>96871.3</v>
      </c>
      <c r="K366" s="28">
        <f>K370+K373+K376+K367</f>
        <v>61871.3</v>
      </c>
    </row>
    <row r="367" spans="1:11" ht="102">
      <c r="A367" s="10" t="s">
        <v>463</v>
      </c>
      <c r="B367" s="38" t="s">
        <v>262</v>
      </c>
      <c r="C367" s="7" t="s">
        <v>247</v>
      </c>
      <c r="D367" s="7" t="s">
        <v>238</v>
      </c>
      <c r="E367" s="7" t="s">
        <v>464</v>
      </c>
      <c r="F367" s="40"/>
      <c r="G367" s="21"/>
      <c r="H367" s="21"/>
      <c r="I367" s="28">
        <f aca="true" t="shared" si="66" ref="I367:K368">I368</f>
        <v>88800</v>
      </c>
      <c r="J367" s="28">
        <f t="shared" si="66"/>
        <v>67000</v>
      </c>
      <c r="K367" s="28">
        <f t="shared" si="66"/>
        <v>60000</v>
      </c>
    </row>
    <row r="368" spans="1:11" ht="25.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464</v>
      </c>
      <c r="F368" s="40" t="s">
        <v>48</v>
      </c>
      <c r="G368" s="21"/>
      <c r="H368" s="21"/>
      <c r="I368" s="28">
        <f t="shared" si="66"/>
        <v>88800</v>
      </c>
      <c r="J368" s="28">
        <f t="shared" si="66"/>
        <v>67000</v>
      </c>
      <c r="K368" s="28">
        <f t="shared" si="66"/>
        <v>60000</v>
      </c>
    </row>
    <row r="369" spans="1:11" ht="38.25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464</v>
      </c>
      <c r="F369" s="40" t="s">
        <v>49</v>
      </c>
      <c r="G369" s="21" t="s">
        <v>256</v>
      </c>
      <c r="H369" s="21" t="s">
        <v>269</v>
      </c>
      <c r="I369" s="28">
        <v>88800</v>
      </c>
      <c r="J369" s="28">
        <v>67000</v>
      </c>
      <c r="K369" s="28">
        <v>60000</v>
      </c>
    </row>
    <row r="370" spans="1:11" ht="102">
      <c r="A370" s="10" t="s">
        <v>344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/>
      <c r="G370" s="21"/>
      <c r="H370" s="21"/>
      <c r="I370" s="28">
        <f aca="true" t="shared" si="67" ref="I370:K371">I371</f>
        <v>29600.1</v>
      </c>
      <c r="J370" s="28">
        <f t="shared" si="67"/>
        <v>28000</v>
      </c>
      <c r="K370" s="28">
        <f t="shared" si="67"/>
        <v>0</v>
      </c>
    </row>
    <row r="371" spans="1:11" ht="25.5">
      <c r="A371" s="10" t="s">
        <v>37</v>
      </c>
      <c r="B371" s="38" t="s">
        <v>262</v>
      </c>
      <c r="C371" s="7" t="s">
        <v>247</v>
      </c>
      <c r="D371" s="7" t="s">
        <v>238</v>
      </c>
      <c r="E371" s="7" t="s">
        <v>345</v>
      </c>
      <c r="F371" s="40" t="s">
        <v>48</v>
      </c>
      <c r="G371" s="21"/>
      <c r="H371" s="21"/>
      <c r="I371" s="28">
        <f t="shared" si="67"/>
        <v>29600.1</v>
      </c>
      <c r="J371" s="28">
        <f t="shared" si="67"/>
        <v>28000</v>
      </c>
      <c r="K371" s="28">
        <f t="shared" si="67"/>
        <v>0</v>
      </c>
    </row>
    <row r="372" spans="1:11" ht="38.25">
      <c r="A372" s="10" t="s">
        <v>20</v>
      </c>
      <c r="B372" s="38" t="s">
        <v>262</v>
      </c>
      <c r="C372" s="7" t="s">
        <v>247</v>
      </c>
      <c r="D372" s="7" t="s">
        <v>238</v>
      </c>
      <c r="E372" s="7" t="s">
        <v>345</v>
      </c>
      <c r="F372" s="40" t="s">
        <v>49</v>
      </c>
      <c r="G372" s="21" t="s">
        <v>256</v>
      </c>
      <c r="H372" s="21" t="s">
        <v>269</v>
      </c>
      <c r="I372" s="28">
        <v>29600.1</v>
      </c>
      <c r="J372" s="28">
        <v>28000</v>
      </c>
      <c r="K372" s="28"/>
    </row>
    <row r="373" spans="1:11" ht="25.5">
      <c r="A373" s="10" t="s">
        <v>346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/>
      <c r="G373" s="21"/>
      <c r="H373" s="21"/>
      <c r="I373" s="28">
        <f aca="true" t="shared" si="68" ref="I373:K374">I374</f>
        <v>3271.6</v>
      </c>
      <c r="J373" s="28">
        <f t="shared" si="68"/>
        <v>1021.3</v>
      </c>
      <c r="K373" s="28">
        <f t="shared" si="68"/>
        <v>1021.3</v>
      </c>
    </row>
    <row r="374" spans="1:11" ht="25.5">
      <c r="A374" s="10" t="s">
        <v>37</v>
      </c>
      <c r="B374" s="38" t="s">
        <v>262</v>
      </c>
      <c r="C374" s="7" t="s">
        <v>247</v>
      </c>
      <c r="D374" s="7" t="s">
        <v>238</v>
      </c>
      <c r="E374" s="7" t="s">
        <v>152</v>
      </c>
      <c r="F374" s="40" t="s">
        <v>48</v>
      </c>
      <c r="G374" s="21"/>
      <c r="H374" s="21"/>
      <c r="I374" s="28">
        <f t="shared" si="68"/>
        <v>3271.6</v>
      </c>
      <c r="J374" s="28">
        <f t="shared" si="68"/>
        <v>1021.3</v>
      </c>
      <c r="K374" s="28">
        <f t="shared" si="68"/>
        <v>1021.3</v>
      </c>
    </row>
    <row r="375" spans="1:11" ht="38.25">
      <c r="A375" s="10" t="s">
        <v>20</v>
      </c>
      <c r="B375" s="38" t="s">
        <v>262</v>
      </c>
      <c r="C375" s="7" t="s">
        <v>247</v>
      </c>
      <c r="D375" s="7" t="s">
        <v>238</v>
      </c>
      <c r="E375" s="7" t="s">
        <v>152</v>
      </c>
      <c r="F375" s="40" t="s">
        <v>49</v>
      </c>
      <c r="G375" s="21" t="s">
        <v>256</v>
      </c>
      <c r="H375" s="21" t="s">
        <v>269</v>
      </c>
      <c r="I375" s="28">
        <v>3271.6</v>
      </c>
      <c r="J375" s="28">
        <v>1021.3</v>
      </c>
      <c r="K375" s="28">
        <v>1021.3</v>
      </c>
    </row>
    <row r="376" spans="1:11" ht="51">
      <c r="A376" s="10" t="s">
        <v>298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/>
      <c r="G376" s="21"/>
      <c r="H376" s="21"/>
      <c r="I376" s="28">
        <f aca="true" t="shared" si="69" ref="I376:K377">I377</f>
        <v>6184.5</v>
      </c>
      <c r="J376" s="28">
        <f t="shared" si="69"/>
        <v>850</v>
      </c>
      <c r="K376" s="28">
        <f t="shared" si="69"/>
        <v>850</v>
      </c>
    </row>
    <row r="377" spans="1:11" ht="25.5">
      <c r="A377" s="10" t="s">
        <v>37</v>
      </c>
      <c r="B377" s="38" t="s">
        <v>262</v>
      </c>
      <c r="C377" s="7" t="s">
        <v>247</v>
      </c>
      <c r="D377" s="7" t="s">
        <v>238</v>
      </c>
      <c r="E377" s="7" t="s">
        <v>299</v>
      </c>
      <c r="F377" s="40" t="s">
        <v>48</v>
      </c>
      <c r="G377" s="21"/>
      <c r="H377" s="21"/>
      <c r="I377" s="28">
        <f t="shared" si="69"/>
        <v>6184.5</v>
      </c>
      <c r="J377" s="28">
        <f t="shared" si="69"/>
        <v>850</v>
      </c>
      <c r="K377" s="28">
        <f t="shared" si="69"/>
        <v>850</v>
      </c>
    </row>
    <row r="378" spans="1:11" ht="38.25">
      <c r="A378" s="10" t="s">
        <v>20</v>
      </c>
      <c r="B378" s="38" t="s">
        <v>262</v>
      </c>
      <c r="C378" s="7" t="s">
        <v>247</v>
      </c>
      <c r="D378" s="7" t="s">
        <v>238</v>
      </c>
      <c r="E378" s="7" t="s">
        <v>299</v>
      </c>
      <c r="F378" s="40" t="s">
        <v>49</v>
      </c>
      <c r="G378" s="21" t="s">
        <v>256</v>
      </c>
      <c r="H378" s="21" t="s">
        <v>269</v>
      </c>
      <c r="I378" s="28">
        <v>6184.5</v>
      </c>
      <c r="J378" s="28">
        <v>850</v>
      </c>
      <c r="K378" s="28">
        <v>850</v>
      </c>
    </row>
    <row r="379" spans="1:11" ht="25.5">
      <c r="A379" s="10" t="s">
        <v>488</v>
      </c>
      <c r="B379" s="38" t="s">
        <v>262</v>
      </c>
      <c r="C379" s="7" t="s">
        <v>247</v>
      </c>
      <c r="D379" s="7" t="s">
        <v>489</v>
      </c>
      <c r="E379" s="7" t="s">
        <v>40</v>
      </c>
      <c r="F379" s="40"/>
      <c r="G379" s="21"/>
      <c r="H379" s="21"/>
      <c r="I379" s="28">
        <f>I380</f>
        <v>73208.4</v>
      </c>
      <c r="J379" s="28">
        <f aca="true" t="shared" si="70" ref="J379:K381">J380</f>
        <v>0</v>
      </c>
      <c r="K379" s="28">
        <f t="shared" si="70"/>
        <v>0</v>
      </c>
    </row>
    <row r="380" spans="1:11" ht="63.75">
      <c r="A380" s="10" t="s">
        <v>493</v>
      </c>
      <c r="B380" s="38" t="s">
        <v>490</v>
      </c>
      <c r="C380" s="7" t="s">
        <v>247</v>
      </c>
      <c r="D380" s="7" t="s">
        <v>489</v>
      </c>
      <c r="E380" s="7" t="s">
        <v>494</v>
      </c>
      <c r="F380" s="40"/>
      <c r="G380" s="21"/>
      <c r="H380" s="21"/>
      <c r="I380" s="28">
        <f>I381</f>
        <v>73208.4</v>
      </c>
      <c r="J380" s="28">
        <f t="shared" si="70"/>
        <v>0</v>
      </c>
      <c r="K380" s="28">
        <f t="shared" si="70"/>
        <v>0</v>
      </c>
    </row>
    <row r="381" spans="1:11" ht="25.5">
      <c r="A381" s="10" t="s">
        <v>37</v>
      </c>
      <c r="B381" s="38" t="s">
        <v>262</v>
      </c>
      <c r="C381" s="7" t="s">
        <v>247</v>
      </c>
      <c r="D381" s="7" t="s">
        <v>489</v>
      </c>
      <c r="E381" s="7" t="s">
        <v>494</v>
      </c>
      <c r="F381" s="40" t="s">
        <v>48</v>
      </c>
      <c r="G381" s="21"/>
      <c r="H381" s="21"/>
      <c r="I381" s="28">
        <f>I382</f>
        <v>73208.4</v>
      </c>
      <c r="J381" s="28">
        <f t="shared" si="70"/>
        <v>0</v>
      </c>
      <c r="K381" s="28">
        <f t="shared" si="70"/>
        <v>0</v>
      </c>
    </row>
    <row r="382" spans="1:11" ht="38.25">
      <c r="A382" s="10" t="s">
        <v>20</v>
      </c>
      <c r="B382" s="38" t="s">
        <v>262</v>
      </c>
      <c r="C382" s="7" t="s">
        <v>247</v>
      </c>
      <c r="D382" s="7" t="s">
        <v>489</v>
      </c>
      <c r="E382" s="7" t="s">
        <v>494</v>
      </c>
      <c r="F382" s="40" t="s">
        <v>49</v>
      </c>
      <c r="G382" s="21" t="s">
        <v>256</v>
      </c>
      <c r="H382" s="21" t="s">
        <v>269</v>
      </c>
      <c r="I382" s="28">
        <v>73208.4</v>
      </c>
      <c r="J382" s="28"/>
      <c r="K382" s="28"/>
    </row>
    <row r="383" spans="1:11" ht="25.5">
      <c r="A383" s="23" t="s">
        <v>104</v>
      </c>
      <c r="B383" s="24" t="s">
        <v>262</v>
      </c>
      <c r="C383" s="24" t="s">
        <v>243</v>
      </c>
      <c r="D383" s="24" t="s">
        <v>39</v>
      </c>
      <c r="E383" s="24" t="s">
        <v>40</v>
      </c>
      <c r="F383" s="25"/>
      <c r="G383" s="26"/>
      <c r="H383" s="26"/>
      <c r="I383" s="29">
        <f aca="true" t="shared" si="71" ref="I383:K384">I384</f>
        <v>6983.199999999999</v>
      </c>
      <c r="J383" s="29">
        <f t="shared" si="71"/>
        <v>5726.4</v>
      </c>
      <c r="K383" s="29">
        <f t="shared" si="71"/>
        <v>5726.4</v>
      </c>
    </row>
    <row r="384" spans="1:11" ht="38.25">
      <c r="A384" s="10" t="s">
        <v>153</v>
      </c>
      <c r="B384" s="44" t="s">
        <v>262</v>
      </c>
      <c r="C384" s="45" t="s">
        <v>243</v>
      </c>
      <c r="D384" s="45" t="s">
        <v>238</v>
      </c>
      <c r="E384" s="45" t="s">
        <v>40</v>
      </c>
      <c r="F384" s="40"/>
      <c r="G384" s="22"/>
      <c r="H384" s="22"/>
      <c r="I384" s="28">
        <f t="shared" si="71"/>
        <v>6983.199999999999</v>
      </c>
      <c r="J384" s="28">
        <f t="shared" si="71"/>
        <v>5726.4</v>
      </c>
      <c r="K384" s="28">
        <f t="shared" si="71"/>
        <v>5726.4</v>
      </c>
    </row>
    <row r="385" spans="1:11" ht="38.25">
      <c r="A385" s="10" t="s">
        <v>367</v>
      </c>
      <c r="B385" s="44" t="s">
        <v>262</v>
      </c>
      <c r="C385" s="45" t="s">
        <v>243</v>
      </c>
      <c r="D385" s="45" t="s">
        <v>238</v>
      </c>
      <c r="E385" s="45" t="s">
        <v>154</v>
      </c>
      <c r="F385" s="40"/>
      <c r="G385" s="22"/>
      <c r="H385" s="22"/>
      <c r="I385" s="28">
        <f>I386+I388+I390</f>
        <v>6983.199999999999</v>
      </c>
      <c r="J385" s="28">
        <f>J386+J388+J390</f>
        <v>5726.4</v>
      </c>
      <c r="K385" s="28">
        <f>K386+K388+K390</f>
        <v>5726.4</v>
      </c>
    </row>
    <row r="386" spans="1:11" ht="63.75">
      <c r="A386" s="10" t="s">
        <v>18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92</v>
      </c>
      <c r="G386" s="22"/>
      <c r="H386" s="22"/>
      <c r="I386" s="28">
        <f>I387</f>
        <v>5376.2</v>
      </c>
      <c r="J386" s="28">
        <f>J387</f>
        <v>5376.2</v>
      </c>
      <c r="K386" s="28">
        <f>K387</f>
        <v>5376.2</v>
      </c>
    </row>
    <row r="387" spans="1:11" ht="25.5">
      <c r="A387" s="10" t="s">
        <v>27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134</v>
      </c>
      <c r="G387" s="22" t="s">
        <v>259</v>
      </c>
      <c r="H387" s="22" t="s">
        <v>259</v>
      </c>
      <c r="I387" s="28">
        <v>5376.2</v>
      </c>
      <c r="J387" s="28">
        <v>5376.2</v>
      </c>
      <c r="K387" s="28">
        <v>5376.2</v>
      </c>
    </row>
    <row r="388" spans="1:11" ht="25.5">
      <c r="A388" s="10" t="s">
        <v>37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48</v>
      </c>
      <c r="G388" s="22"/>
      <c r="H388" s="22"/>
      <c r="I388" s="28">
        <f>I389</f>
        <v>1207.6</v>
      </c>
      <c r="J388" s="28">
        <f>J389</f>
        <v>177.4</v>
      </c>
      <c r="K388" s="28">
        <f>K389</f>
        <v>177.4</v>
      </c>
    </row>
    <row r="389" spans="1:13" ht="38.25">
      <c r="A389" s="10" t="s">
        <v>20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1207.6</v>
      </c>
      <c r="J389" s="28">
        <v>177.4</v>
      </c>
      <c r="K389" s="28">
        <v>177.4</v>
      </c>
      <c r="M389" s="53"/>
    </row>
    <row r="390" spans="1:11" ht="12.75">
      <c r="A390" s="10" t="s">
        <v>21</v>
      </c>
      <c r="B390" s="38" t="s">
        <v>262</v>
      </c>
      <c r="C390" s="7" t="s">
        <v>243</v>
      </c>
      <c r="D390" s="7" t="s">
        <v>238</v>
      </c>
      <c r="E390" s="45" t="s">
        <v>154</v>
      </c>
      <c r="F390" s="40" t="s">
        <v>84</v>
      </c>
      <c r="G390" s="22"/>
      <c r="H390" s="22"/>
      <c r="I390" s="28">
        <f>I391</f>
        <v>399.4</v>
      </c>
      <c r="J390" s="28">
        <f>J391</f>
        <v>172.8</v>
      </c>
      <c r="K390" s="28">
        <f>K391</f>
        <v>172.8</v>
      </c>
    </row>
    <row r="391" spans="1:11" ht="12.75">
      <c r="A391" s="10" t="s">
        <v>22</v>
      </c>
      <c r="B391" s="38" t="s">
        <v>262</v>
      </c>
      <c r="C391" s="7" t="s">
        <v>243</v>
      </c>
      <c r="D391" s="7" t="s">
        <v>238</v>
      </c>
      <c r="E391" s="45" t="s">
        <v>154</v>
      </c>
      <c r="F391" s="40" t="s">
        <v>94</v>
      </c>
      <c r="G391" s="22" t="s">
        <v>259</v>
      </c>
      <c r="H391" s="22" t="s">
        <v>259</v>
      </c>
      <c r="I391" s="28">
        <v>399.4</v>
      </c>
      <c r="J391" s="28">
        <v>172.8</v>
      </c>
      <c r="K391" s="28">
        <v>172.8</v>
      </c>
    </row>
    <row r="392" spans="1:11" ht="12.75">
      <c r="A392" s="101" t="s">
        <v>472</v>
      </c>
      <c r="B392" s="112" t="s">
        <v>262</v>
      </c>
      <c r="C392" s="113" t="s">
        <v>473</v>
      </c>
      <c r="D392" s="113" t="s">
        <v>39</v>
      </c>
      <c r="E392" s="103" t="s">
        <v>40</v>
      </c>
      <c r="F392" s="104"/>
      <c r="G392" s="105"/>
      <c r="H392" s="105"/>
      <c r="I392" s="114">
        <f>I393+I396</f>
        <v>656.8000000000001</v>
      </c>
      <c r="J392" s="114">
        <f>J393+J396</f>
        <v>0</v>
      </c>
      <c r="K392" s="114">
        <f>K393+K396</f>
        <v>0</v>
      </c>
    </row>
    <row r="393" spans="1:11" ht="12.75">
      <c r="A393" s="10" t="s">
        <v>143</v>
      </c>
      <c r="B393" s="38" t="s">
        <v>262</v>
      </c>
      <c r="C393" s="7" t="s">
        <v>473</v>
      </c>
      <c r="D393" s="7" t="s">
        <v>39</v>
      </c>
      <c r="E393" s="7" t="s">
        <v>147</v>
      </c>
      <c r="F393" s="40"/>
      <c r="G393" s="22"/>
      <c r="H393" s="22"/>
      <c r="I393" s="60">
        <f aca="true" t="shared" si="72" ref="I393:K394">I394</f>
        <v>649.7</v>
      </c>
      <c r="J393" s="60">
        <f t="shared" si="72"/>
        <v>0</v>
      </c>
      <c r="K393" s="60">
        <f t="shared" si="72"/>
        <v>0</v>
      </c>
    </row>
    <row r="394" spans="1:11" ht="25.5">
      <c r="A394" s="10" t="s">
        <v>37</v>
      </c>
      <c r="B394" s="38" t="s">
        <v>262</v>
      </c>
      <c r="C394" s="7" t="s">
        <v>473</v>
      </c>
      <c r="D394" s="7" t="s">
        <v>39</v>
      </c>
      <c r="E394" s="7" t="s">
        <v>147</v>
      </c>
      <c r="F394" s="40" t="s">
        <v>48</v>
      </c>
      <c r="G394" s="22"/>
      <c r="H394" s="22"/>
      <c r="I394" s="60">
        <f t="shared" si="72"/>
        <v>649.7</v>
      </c>
      <c r="J394" s="60">
        <f t="shared" si="72"/>
        <v>0</v>
      </c>
      <c r="K394" s="60">
        <f t="shared" si="72"/>
        <v>0</v>
      </c>
    </row>
    <row r="395" spans="1:11" ht="38.25">
      <c r="A395" s="10" t="s">
        <v>20</v>
      </c>
      <c r="B395" s="38" t="s">
        <v>262</v>
      </c>
      <c r="C395" s="7" t="s">
        <v>473</v>
      </c>
      <c r="D395" s="7" t="s">
        <v>39</v>
      </c>
      <c r="E395" s="7" t="s">
        <v>147</v>
      </c>
      <c r="F395" s="40" t="s">
        <v>49</v>
      </c>
      <c r="G395" s="22" t="s">
        <v>259</v>
      </c>
      <c r="H395" s="22" t="s">
        <v>254</v>
      </c>
      <c r="I395" s="60">
        <v>649.7</v>
      </c>
      <c r="J395" s="60"/>
      <c r="K395" s="60"/>
    </row>
    <row r="396" spans="1:11" ht="38.25">
      <c r="A396" s="10" t="s">
        <v>367</v>
      </c>
      <c r="B396" s="38" t="s">
        <v>262</v>
      </c>
      <c r="C396" s="7" t="s">
        <v>473</v>
      </c>
      <c r="D396" s="7" t="s">
        <v>39</v>
      </c>
      <c r="E396" s="45" t="s">
        <v>154</v>
      </c>
      <c r="F396" s="40"/>
      <c r="G396" s="22"/>
      <c r="H396" s="22"/>
      <c r="I396" s="28">
        <f aca="true" t="shared" si="73" ref="I396:K397">I397</f>
        <v>7.1</v>
      </c>
      <c r="J396" s="28">
        <f t="shared" si="73"/>
        <v>0</v>
      </c>
      <c r="K396" s="28">
        <f t="shared" si="73"/>
        <v>0</v>
      </c>
    </row>
    <row r="397" spans="1:11" ht="25.5">
      <c r="A397" s="10" t="s">
        <v>37</v>
      </c>
      <c r="B397" s="38" t="s">
        <v>262</v>
      </c>
      <c r="C397" s="7" t="s">
        <v>473</v>
      </c>
      <c r="D397" s="7" t="s">
        <v>39</v>
      </c>
      <c r="E397" s="45" t="s">
        <v>154</v>
      </c>
      <c r="F397" s="40" t="s">
        <v>48</v>
      </c>
      <c r="G397" s="22"/>
      <c r="H397" s="22"/>
      <c r="I397" s="28">
        <f t="shared" si="73"/>
        <v>7.1</v>
      </c>
      <c r="J397" s="28">
        <f t="shared" si="73"/>
        <v>0</v>
      </c>
      <c r="K397" s="28">
        <f t="shared" si="73"/>
        <v>0</v>
      </c>
    </row>
    <row r="398" spans="1:11" ht="38.25">
      <c r="A398" s="10" t="s">
        <v>20</v>
      </c>
      <c r="B398" s="38" t="s">
        <v>262</v>
      </c>
      <c r="C398" s="7" t="s">
        <v>473</v>
      </c>
      <c r="D398" s="7" t="s">
        <v>39</v>
      </c>
      <c r="E398" s="45" t="s">
        <v>154</v>
      </c>
      <c r="F398" s="40" t="s">
        <v>49</v>
      </c>
      <c r="G398" s="22" t="s">
        <v>259</v>
      </c>
      <c r="H398" s="22" t="s">
        <v>259</v>
      </c>
      <c r="I398" s="28">
        <v>7.1</v>
      </c>
      <c r="J398" s="28"/>
      <c r="K398" s="28"/>
    </row>
    <row r="399" spans="1:11" ht="38.25">
      <c r="A399" s="35" t="s">
        <v>370</v>
      </c>
      <c r="B399" s="5" t="s">
        <v>264</v>
      </c>
      <c r="C399" s="5" t="s">
        <v>239</v>
      </c>
      <c r="D399" s="5" t="s">
        <v>39</v>
      </c>
      <c r="E399" s="5" t="s">
        <v>40</v>
      </c>
      <c r="F399" s="6"/>
      <c r="G399" s="20"/>
      <c r="H399" s="20"/>
      <c r="I399" s="30">
        <f>I400+I424</f>
        <v>51082.9</v>
      </c>
      <c r="J399" s="30">
        <f>J400+J424</f>
        <v>37607.8</v>
      </c>
      <c r="K399" s="30">
        <f>K400+K424</f>
        <v>37607.8</v>
      </c>
    </row>
    <row r="400" spans="1:11" ht="25.5">
      <c r="A400" s="34" t="s">
        <v>265</v>
      </c>
      <c r="B400" s="24" t="s">
        <v>264</v>
      </c>
      <c r="C400" s="24" t="s">
        <v>241</v>
      </c>
      <c r="D400" s="24" t="s">
        <v>39</v>
      </c>
      <c r="E400" s="24" t="s">
        <v>40</v>
      </c>
      <c r="F400" s="25"/>
      <c r="G400" s="26"/>
      <c r="H400" s="26"/>
      <c r="I400" s="25">
        <f>I401+I411+I420</f>
        <v>50718.4</v>
      </c>
      <c r="J400" s="25">
        <f>J401+J411+J420</f>
        <v>37297</v>
      </c>
      <c r="K400" s="25">
        <f>K401+K411+K420</f>
        <v>37297</v>
      </c>
    </row>
    <row r="401" spans="1:11" ht="25.5">
      <c r="A401" s="31" t="s">
        <v>155</v>
      </c>
      <c r="B401" s="38" t="s">
        <v>264</v>
      </c>
      <c r="C401" s="7" t="s">
        <v>241</v>
      </c>
      <c r="D401" s="7" t="s">
        <v>238</v>
      </c>
      <c r="E401" s="7" t="s">
        <v>40</v>
      </c>
      <c r="F401" s="40"/>
      <c r="G401" s="22"/>
      <c r="H401" s="22"/>
      <c r="I401" s="14">
        <f>I402+I408+I405</f>
        <v>49145.4</v>
      </c>
      <c r="J401" s="14">
        <f>J402+J408+J405</f>
        <v>36599</v>
      </c>
      <c r="K401" s="14">
        <f>K402+K408+K405</f>
        <v>36599</v>
      </c>
    </row>
    <row r="402" spans="1:11" ht="38.25">
      <c r="A402" s="31" t="s">
        <v>156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/>
      <c r="G402" s="22"/>
      <c r="H402" s="22"/>
      <c r="I402" s="14">
        <f aca="true" t="shared" si="74" ref="I402:K403">I403</f>
        <v>45218.8</v>
      </c>
      <c r="J402" s="14">
        <f t="shared" si="74"/>
        <v>33178.8</v>
      </c>
      <c r="K402" s="14">
        <f t="shared" si="74"/>
        <v>33178.8</v>
      </c>
    </row>
    <row r="403" spans="1:11" ht="38.25">
      <c r="A403" s="10" t="s">
        <v>23</v>
      </c>
      <c r="B403" s="38" t="s">
        <v>264</v>
      </c>
      <c r="C403" s="7" t="s">
        <v>241</v>
      </c>
      <c r="D403" s="7" t="s">
        <v>238</v>
      </c>
      <c r="E403" s="7" t="s">
        <v>157</v>
      </c>
      <c r="F403" s="40" t="s">
        <v>53</v>
      </c>
      <c r="G403" s="22"/>
      <c r="H403" s="22"/>
      <c r="I403" s="14">
        <f t="shared" si="74"/>
        <v>45218.8</v>
      </c>
      <c r="J403" s="14">
        <f t="shared" si="74"/>
        <v>33178.8</v>
      </c>
      <c r="K403" s="14">
        <f t="shared" si="74"/>
        <v>33178.8</v>
      </c>
    </row>
    <row r="404" spans="1:11" ht="12.75">
      <c r="A404" s="10" t="s">
        <v>29</v>
      </c>
      <c r="B404" s="38" t="s">
        <v>264</v>
      </c>
      <c r="C404" s="7" t="s">
        <v>241</v>
      </c>
      <c r="D404" s="7" t="s">
        <v>238</v>
      </c>
      <c r="E404" s="7" t="s">
        <v>157</v>
      </c>
      <c r="F404" s="40" t="s">
        <v>108</v>
      </c>
      <c r="G404" s="22" t="s">
        <v>274</v>
      </c>
      <c r="H404" s="22" t="s">
        <v>244</v>
      </c>
      <c r="I404" s="14">
        <v>45218.8</v>
      </c>
      <c r="J404" s="14">
        <v>33178.8</v>
      </c>
      <c r="K404" s="14">
        <v>33178.8</v>
      </c>
    </row>
    <row r="405" spans="1:11" ht="51">
      <c r="A405" s="10" t="s">
        <v>302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/>
      <c r="G405" s="22"/>
      <c r="H405" s="22"/>
      <c r="I405" s="14">
        <f aca="true" t="shared" si="75" ref="I405:K406">I406</f>
        <v>684</v>
      </c>
      <c r="J405" s="14">
        <f t="shared" si="75"/>
        <v>684</v>
      </c>
      <c r="K405" s="14">
        <f t="shared" si="75"/>
        <v>684</v>
      </c>
    </row>
    <row r="406" spans="1:11" ht="38.25">
      <c r="A406" s="10" t="s">
        <v>23</v>
      </c>
      <c r="B406" s="38" t="s">
        <v>264</v>
      </c>
      <c r="C406" s="7" t="s">
        <v>241</v>
      </c>
      <c r="D406" s="7" t="s">
        <v>238</v>
      </c>
      <c r="E406" s="7" t="s">
        <v>341</v>
      </c>
      <c r="F406" s="40" t="s">
        <v>53</v>
      </c>
      <c r="G406" s="22"/>
      <c r="H406" s="22"/>
      <c r="I406" s="14">
        <f t="shared" si="75"/>
        <v>684</v>
      </c>
      <c r="J406" s="14">
        <f t="shared" si="75"/>
        <v>684</v>
      </c>
      <c r="K406" s="14">
        <f t="shared" si="75"/>
        <v>684</v>
      </c>
    </row>
    <row r="407" spans="1:11" ht="12.75">
      <c r="A407" s="10" t="s">
        <v>29</v>
      </c>
      <c r="B407" s="38" t="s">
        <v>264</v>
      </c>
      <c r="C407" s="7" t="s">
        <v>241</v>
      </c>
      <c r="D407" s="7" t="s">
        <v>238</v>
      </c>
      <c r="E407" s="7" t="s">
        <v>341</v>
      </c>
      <c r="F407" s="40" t="s">
        <v>108</v>
      </c>
      <c r="G407" s="22" t="s">
        <v>274</v>
      </c>
      <c r="H407" s="22" t="s">
        <v>244</v>
      </c>
      <c r="I407" s="14">
        <v>684</v>
      </c>
      <c r="J407" s="14">
        <v>684</v>
      </c>
      <c r="K407" s="14">
        <v>684</v>
      </c>
    </row>
    <row r="408" spans="1:11" ht="38.25">
      <c r="A408" s="10" t="s">
        <v>300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/>
      <c r="G408" s="22"/>
      <c r="H408" s="22"/>
      <c r="I408" s="14">
        <f aca="true" t="shared" si="76" ref="I408:K409">I409</f>
        <v>3242.6</v>
      </c>
      <c r="J408" s="14">
        <f t="shared" si="76"/>
        <v>2736.2</v>
      </c>
      <c r="K408" s="14">
        <f t="shared" si="76"/>
        <v>2736.2</v>
      </c>
    </row>
    <row r="409" spans="1:11" ht="38.25">
      <c r="A409" s="10" t="s">
        <v>23</v>
      </c>
      <c r="B409" s="38" t="s">
        <v>264</v>
      </c>
      <c r="C409" s="7" t="s">
        <v>241</v>
      </c>
      <c r="D409" s="7" t="s">
        <v>238</v>
      </c>
      <c r="E409" s="7" t="s">
        <v>301</v>
      </c>
      <c r="F409" s="40" t="s">
        <v>53</v>
      </c>
      <c r="G409" s="22"/>
      <c r="H409" s="22"/>
      <c r="I409" s="14">
        <f t="shared" si="76"/>
        <v>3242.6</v>
      </c>
      <c r="J409" s="14">
        <f t="shared" si="76"/>
        <v>2736.2</v>
      </c>
      <c r="K409" s="14">
        <f t="shared" si="76"/>
        <v>2736.2</v>
      </c>
    </row>
    <row r="410" spans="1:11" ht="12.75">
      <c r="A410" s="10" t="s">
        <v>29</v>
      </c>
      <c r="B410" s="38" t="s">
        <v>264</v>
      </c>
      <c r="C410" s="7" t="s">
        <v>241</v>
      </c>
      <c r="D410" s="7" t="s">
        <v>238</v>
      </c>
      <c r="E410" s="7" t="s">
        <v>301</v>
      </c>
      <c r="F410" s="40" t="s">
        <v>108</v>
      </c>
      <c r="G410" s="22" t="s">
        <v>274</v>
      </c>
      <c r="H410" s="22" t="s">
        <v>244</v>
      </c>
      <c r="I410" s="14">
        <v>3242.6</v>
      </c>
      <c r="J410" s="14">
        <v>2736.2</v>
      </c>
      <c r="K410" s="14">
        <v>2736.2</v>
      </c>
    </row>
    <row r="411" spans="1:11" ht="38.25">
      <c r="A411" s="10" t="s">
        <v>158</v>
      </c>
      <c r="B411" s="38" t="s">
        <v>264</v>
      </c>
      <c r="C411" s="7" t="s">
        <v>241</v>
      </c>
      <c r="D411" s="7" t="s">
        <v>244</v>
      </c>
      <c r="E411" s="7" t="s">
        <v>40</v>
      </c>
      <c r="F411" s="40"/>
      <c r="G411" s="22"/>
      <c r="H411" s="22"/>
      <c r="I411" s="60">
        <f>I412</f>
        <v>1405</v>
      </c>
      <c r="J411" s="14">
        <f>J412</f>
        <v>600</v>
      </c>
      <c r="K411" s="14">
        <f>K412</f>
        <v>600</v>
      </c>
    </row>
    <row r="412" spans="1:11" ht="25.5">
      <c r="A412" s="31" t="s">
        <v>159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/>
      <c r="G412" s="22"/>
      <c r="H412" s="22"/>
      <c r="I412" s="60">
        <f>+I417+I413+I415</f>
        <v>1405</v>
      </c>
      <c r="J412" s="60">
        <f>+J417+J413+J415</f>
        <v>600</v>
      </c>
      <c r="K412" s="60">
        <f>+K417+K413+K415</f>
        <v>600</v>
      </c>
    </row>
    <row r="413" spans="1:11" ht="63.75">
      <c r="A413" s="10" t="s">
        <v>18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92</v>
      </c>
      <c r="G413" s="22"/>
      <c r="H413" s="22"/>
      <c r="I413" s="60">
        <f>I414</f>
        <v>71.5</v>
      </c>
      <c r="J413" s="60">
        <f>J414</f>
        <v>0</v>
      </c>
      <c r="K413" s="60">
        <f>K414</f>
        <v>0</v>
      </c>
    </row>
    <row r="414" spans="1:11" ht="25.5">
      <c r="A414" s="10" t="s">
        <v>19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93</v>
      </c>
      <c r="G414" s="22" t="s">
        <v>274</v>
      </c>
      <c r="H414" s="22" t="s">
        <v>244</v>
      </c>
      <c r="I414" s="60">
        <v>71.5</v>
      </c>
      <c r="J414" s="60"/>
      <c r="K414" s="60"/>
    </row>
    <row r="415" spans="1:11" ht="25.5">
      <c r="A415" s="10" t="s">
        <v>37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48</v>
      </c>
      <c r="G415" s="22"/>
      <c r="H415" s="22"/>
      <c r="I415" s="60">
        <f>I416</f>
        <v>113.5</v>
      </c>
      <c r="J415" s="60">
        <f>J416</f>
        <v>0</v>
      </c>
      <c r="K415" s="60">
        <f>K416</f>
        <v>0</v>
      </c>
    </row>
    <row r="416" spans="1:11" ht="38.25">
      <c r="A416" s="10" t="s">
        <v>20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113.5</v>
      </c>
      <c r="J416" s="60"/>
      <c r="K416" s="60"/>
    </row>
    <row r="417" spans="1:11" ht="38.25">
      <c r="A417" s="2" t="s">
        <v>23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53</v>
      </c>
      <c r="G417" s="22"/>
      <c r="H417" s="22"/>
      <c r="I417" s="60">
        <f>+I418+I419</f>
        <v>1220</v>
      </c>
      <c r="J417" s="60">
        <f>+J418+J419</f>
        <v>600</v>
      </c>
      <c r="K417" s="60">
        <f>+K418+K419</f>
        <v>600</v>
      </c>
    </row>
    <row r="418" spans="1:11" ht="12.75">
      <c r="A418" s="2" t="s">
        <v>24</v>
      </c>
      <c r="B418" s="38" t="s">
        <v>264</v>
      </c>
      <c r="C418" s="7" t="s">
        <v>241</v>
      </c>
      <c r="D418" s="7" t="s">
        <v>244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1200</v>
      </c>
      <c r="J418" s="14">
        <v>600</v>
      </c>
      <c r="K418" s="14">
        <v>600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244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20</v>
      </c>
      <c r="J419" s="14"/>
      <c r="K419" s="14"/>
    </row>
    <row r="420" spans="1:11" ht="25.5">
      <c r="A420" s="10" t="s">
        <v>161</v>
      </c>
      <c r="B420" s="38" t="s">
        <v>264</v>
      </c>
      <c r="C420" s="7" t="s">
        <v>241</v>
      </c>
      <c r="D420" s="7" t="s">
        <v>254</v>
      </c>
      <c r="E420" s="7" t="s">
        <v>40</v>
      </c>
      <c r="F420" s="40"/>
      <c r="G420" s="22"/>
      <c r="H420" s="22"/>
      <c r="I420" s="60">
        <f aca="true" t="shared" si="77" ref="I420:K421">I421</f>
        <v>168</v>
      </c>
      <c r="J420" s="14">
        <f t="shared" si="77"/>
        <v>98</v>
      </c>
      <c r="K420" s="14">
        <f t="shared" si="77"/>
        <v>98</v>
      </c>
    </row>
    <row r="421" spans="1:11" ht="25.5">
      <c r="A421" s="31" t="s">
        <v>159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/>
      <c r="G421" s="22"/>
      <c r="H421" s="22"/>
      <c r="I421" s="60">
        <f t="shared" si="77"/>
        <v>168</v>
      </c>
      <c r="J421" s="14">
        <f t="shared" si="77"/>
        <v>98</v>
      </c>
      <c r="K421" s="14">
        <f t="shared" si="77"/>
        <v>98</v>
      </c>
    </row>
    <row r="422" spans="1:11" ht="38.25">
      <c r="A422" s="10" t="s">
        <v>23</v>
      </c>
      <c r="B422" s="38" t="s">
        <v>264</v>
      </c>
      <c r="C422" s="7" t="s">
        <v>241</v>
      </c>
      <c r="D422" s="7" t="s">
        <v>254</v>
      </c>
      <c r="E422" s="7" t="s">
        <v>160</v>
      </c>
      <c r="F422" s="40" t="s">
        <v>53</v>
      </c>
      <c r="G422" s="22"/>
      <c r="H422" s="22"/>
      <c r="I422" s="60">
        <f>I423</f>
        <v>168</v>
      </c>
      <c r="J422" s="14">
        <f>J423</f>
        <v>98</v>
      </c>
      <c r="K422" s="14">
        <f>K423</f>
        <v>98</v>
      </c>
    </row>
    <row r="423" spans="1:11" ht="12.75">
      <c r="A423" s="10" t="s">
        <v>29</v>
      </c>
      <c r="B423" s="38" t="s">
        <v>264</v>
      </c>
      <c r="C423" s="7" t="s">
        <v>241</v>
      </c>
      <c r="D423" s="7" t="s">
        <v>254</v>
      </c>
      <c r="E423" s="7" t="s">
        <v>160</v>
      </c>
      <c r="F423" s="40" t="s">
        <v>108</v>
      </c>
      <c r="G423" s="22" t="s">
        <v>274</v>
      </c>
      <c r="H423" s="22" t="s">
        <v>244</v>
      </c>
      <c r="I423" s="60">
        <v>168</v>
      </c>
      <c r="J423" s="14">
        <v>98</v>
      </c>
      <c r="K423" s="14">
        <v>98</v>
      </c>
    </row>
    <row r="424" spans="1:11" ht="38.25">
      <c r="A424" s="34" t="s">
        <v>266</v>
      </c>
      <c r="B424" s="24" t="s">
        <v>264</v>
      </c>
      <c r="C424" s="24" t="s">
        <v>242</v>
      </c>
      <c r="D424" s="24" t="s">
        <v>39</v>
      </c>
      <c r="E424" s="24" t="s">
        <v>40</v>
      </c>
      <c r="F424" s="25"/>
      <c r="G424" s="26"/>
      <c r="H424" s="26"/>
      <c r="I424" s="29">
        <f aca="true" t="shared" si="78" ref="I424:K425">I425</f>
        <v>364.5</v>
      </c>
      <c r="J424" s="25">
        <f t="shared" si="78"/>
        <v>310.8</v>
      </c>
      <c r="K424" s="25">
        <f t="shared" si="78"/>
        <v>310.8</v>
      </c>
    </row>
    <row r="425" spans="1:11" ht="38.25">
      <c r="A425" s="10" t="s">
        <v>368</v>
      </c>
      <c r="B425" s="38" t="s">
        <v>264</v>
      </c>
      <c r="C425" s="7" t="s">
        <v>242</v>
      </c>
      <c r="D425" s="7" t="s">
        <v>238</v>
      </c>
      <c r="E425" s="7" t="s">
        <v>40</v>
      </c>
      <c r="F425" s="40"/>
      <c r="G425" s="22"/>
      <c r="H425" s="22"/>
      <c r="I425" s="60">
        <f t="shared" si="78"/>
        <v>364.5</v>
      </c>
      <c r="J425" s="14">
        <f t="shared" si="78"/>
        <v>310.8</v>
      </c>
      <c r="K425" s="14">
        <f t="shared" si="78"/>
        <v>310.8</v>
      </c>
    </row>
    <row r="426" spans="1:11" ht="25.5">
      <c r="A426" s="31" t="s">
        <v>159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/>
      <c r="G426" s="22"/>
      <c r="H426" s="22"/>
      <c r="I426" s="60">
        <f>+I427+I429</f>
        <v>364.5</v>
      </c>
      <c r="J426" s="60">
        <f>+J427+J429</f>
        <v>310.8</v>
      </c>
      <c r="K426" s="60">
        <f>+K427+K429</f>
        <v>310.8</v>
      </c>
    </row>
    <row r="427" spans="1:11" ht="25.5">
      <c r="A427" s="10" t="s">
        <v>37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48</v>
      </c>
      <c r="G427" s="22"/>
      <c r="H427" s="22"/>
      <c r="I427" s="60">
        <f>I428</f>
        <v>0</v>
      </c>
      <c r="J427" s="14">
        <f>J428</f>
        <v>92.5</v>
      </c>
      <c r="K427" s="14">
        <f>K428</f>
        <v>92.5</v>
      </c>
    </row>
    <row r="428" spans="1:11" ht="38.25">
      <c r="A428" s="10" t="s">
        <v>20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49</v>
      </c>
      <c r="G428" s="22" t="s">
        <v>274</v>
      </c>
      <c r="H428" s="22" t="s">
        <v>244</v>
      </c>
      <c r="I428" s="60"/>
      <c r="J428" s="14">
        <v>92.5</v>
      </c>
      <c r="K428" s="14">
        <v>92.5</v>
      </c>
    </row>
    <row r="429" spans="1:11" ht="38.25">
      <c r="A429" s="2" t="s">
        <v>23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53</v>
      </c>
      <c r="G429" s="22"/>
      <c r="H429" s="22"/>
      <c r="I429" s="60">
        <f>I430+I431</f>
        <v>364.5</v>
      </c>
      <c r="J429" s="14">
        <f>J430+J431</f>
        <v>218.3</v>
      </c>
      <c r="K429" s="14">
        <f>K430+K431</f>
        <v>218.3</v>
      </c>
    </row>
    <row r="430" spans="1:13" ht="12.75">
      <c r="A430" s="2" t="s">
        <v>24</v>
      </c>
      <c r="B430" s="38" t="s">
        <v>264</v>
      </c>
      <c r="C430" s="7" t="s">
        <v>242</v>
      </c>
      <c r="D430" s="7" t="s">
        <v>238</v>
      </c>
      <c r="E430" s="7" t="s">
        <v>160</v>
      </c>
      <c r="F430" s="40" t="s">
        <v>54</v>
      </c>
      <c r="G430" s="22" t="s">
        <v>264</v>
      </c>
      <c r="H430" s="22" t="s">
        <v>269</v>
      </c>
      <c r="I430" s="60">
        <v>200</v>
      </c>
      <c r="J430" s="14">
        <v>100</v>
      </c>
      <c r="K430" s="14">
        <v>100</v>
      </c>
      <c r="M430" s="53"/>
    </row>
    <row r="431" spans="1:13" ht="12.75">
      <c r="A431" s="2" t="s">
        <v>29</v>
      </c>
      <c r="B431" s="38" t="s">
        <v>264</v>
      </c>
      <c r="C431" s="7" t="s">
        <v>242</v>
      </c>
      <c r="D431" s="7" t="s">
        <v>238</v>
      </c>
      <c r="E431" s="7" t="s">
        <v>160</v>
      </c>
      <c r="F431" s="40" t="s">
        <v>108</v>
      </c>
      <c r="G431" s="22" t="s">
        <v>274</v>
      </c>
      <c r="H431" s="22" t="s">
        <v>244</v>
      </c>
      <c r="I431" s="60">
        <v>164.5</v>
      </c>
      <c r="J431" s="14">
        <v>118.3</v>
      </c>
      <c r="K431" s="14">
        <v>118.3</v>
      </c>
      <c r="M431" s="53"/>
    </row>
    <row r="432" spans="1:11" ht="51">
      <c r="A432" s="12" t="s">
        <v>322</v>
      </c>
      <c r="B432" s="5" t="s">
        <v>267</v>
      </c>
      <c r="C432" s="5" t="s">
        <v>239</v>
      </c>
      <c r="D432" s="5" t="s">
        <v>39</v>
      </c>
      <c r="E432" s="5" t="s">
        <v>40</v>
      </c>
      <c r="F432" s="6"/>
      <c r="G432" s="20"/>
      <c r="H432" s="20"/>
      <c r="I432" s="6">
        <f>I433+I442</f>
        <v>2100.6</v>
      </c>
      <c r="J432" s="6">
        <f>J433+J442</f>
        <v>1974.2</v>
      </c>
      <c r="K432" s="6">
        <f>K433+K442</f>
        <v>1974.2</v>
      </c>
    </row>
    <row r="433" spans="1:11" ht="38.25">
      <c r="A433" s="27" t="s">
        <v>268</v>
      </c>
      <c r="B433" s="24" t="s">
        <v>267</v>
      </c>
      <c r="C433" s="24" t="s">
        <v>241</v>
      </c>
      <c r="D433" s="24" t="s">
        <v>39</v>
      </c>
      <c r="E433" s="24" t="s">
        <v>40</v>
      </c>
      <c r="F433" s="25"/>
      <c r="G433" s="26"/>
      <c r="H433" s="26"/>
      <c r="I433" s="25">
        <f aca="true" t="shared" si="79" ref="I433:K434">I434</f>
        <v>2095.4</v>
      </c>
      <c r="J433" s="25">
        <f t="shared" si="79"/>
        <v>1974.2</v>
      </c>
      <c r="K433" s="25">
        <f t="shared" si="79"/>
        <v>1974.2</v>
      </c>
    </row>
    <row r="434" spans="1:11" ht="51">
      <c r="A434" s="31" t="s">
        <v>162</v>
      </c>
      <c r="B434" s="38" t="s">
        <v>267</v>
      </c>
      <c r="C434" s="7" t="s">
        <v>241</v>
      </c>
      <c r="D434" s="7" t="s">
        <v>244</v>
      </c>
      <c r="E434" s="7" t="s">
        <v>40</v>
      </c>
      <c r="F434" s="40"/>
      <c r="G434" s="22"/>
      <c r="H434" s="22"/>
      <c r="I434" s="14">
        <f t="shared" si="79"/>
        <v>2095.4</v>
      </c>
      <c r="J434" s="14">
        <f t="shared" si="79"/>
        <v>1974.2</v>
      </c>
      <c r="K434" s="14">
        <f t="shared" si="79"/>
        <v>1974.2</v>
      </c>
    </row>
    <row r="435" spans="1:11" ht="51">
      <c r="A435" s="31" t="s">
        <v>163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/>
      <c r="G435" s="22"/>
      <c r="H435" s="22"/>
      <c r="I435" s="14">
        <f>I436+I438+I440</f>
        <v>2095.4</v>
      </c>
      <c r="J435" s="14">
        <f>J436+J438+J440</f>
        <v>1974.2</v>
      </c>
      <c r="K435" s="14">
        <f>K436+K438+K440</f>
        <v>1974.2</v>
      </c>
    </row>
    <row r="436" spans="1:11" ht="63.75">
      <c r="A436" s="10" t="s">
        <v>18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92</v>
      </c>
      <c r="G436" s="22"/>
      <c r="H436" s="22"/>
      <c r="I436" s="14">
        <f>I437</f>
        <v>1859.9</v>
      </c>
      <c r="J436" s="14">
        <f>J437</f>
        <v>1859.9</v>
      </c>
      <c r="K436" s="14">
        <f>K437</f>
        <v>1859.9</v>
      </c>
    </row>
    <row r="437" spans="1:11" ht="25.5">
      <c r="A437" s="10" t="s">
        <v>27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134</v>
      </c>
      <c r="G437" s="22" t="s">
        <v>256</v>
      </c>
      <c r="H437" s="22" t="s">
        <v>275</v>
      </c>
      <c r="I437" s="14">
        <v>1859.9</v>
      </c>
      <c r="J437" s="14">
        <v>1859.9</v>
      </c>
      <c r="K437" s="14">
        <v>1859.9</v>
      </c>
    </row>
    <row r="438" spans="1:11" ht="25.5">
      <c r="A438" s="10" t="s">
        <v>37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48</v>
      </c>
      <c r="G438" s="22"/>
      <c r="H438" s="22"/>
      <c r="I438" s="60">
        <f>I439</f>
        <v>199.9</v>
      </c>
      <c r="J438" s="60">
        <f>J439</f>
        <v>81.3</v>
      </c>
      <c r="K438" s="60">
        <f>K439</f>
        <v>81.3</v>
      </c>
    </row>
    <row r="439" spans="1:11" ht="38.25">
      <c r="A439" s="10" t="s">
        <v>20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49</v>
      </c>
      <c r="G439" s="22" t="s">
        <v>256</v>
      </c>
      <c r="H439" s="22" t="s">
        <v>275</v>
      </c>
      <c r="I439" s="60">
        <v>199.9</v>
      </c>
      <c r="J439" s="60">
        <v>81.3</v>
      </c>
      <c r="K439" s="60">
        <v>81.3</v>
      </c>
    </row>
    <row r="440" spans="1:11" ht="12.75">
      <c r="A440" s="10" t="s">
        <v>21</v>
      </c>
      <c r="B440" s="38" t="s">
        <v>267</v>
      </c>
      <c r="C440" s="7" t="s">
        <v>241</v>
      </c>
      <c r="D440" s="7" t="s">
        <v>244</v>
      </c>
      <c r="E440" s="7" t="s">
        <v>164</v>
      </c>
      <c r="F440" s="40" t="s">
        <v>84</v>
      </c>
      <c r="G440" s="22"/>
      <c r="H440" s="22"/>
      <c r="I440" s="14">
        <f>I441</f>
        <v>35.6</v>
      </c>
      <c r="J440" s="14">
        <f>J441</f>
        <v>33</v>
      </c>
      <c r="K440" s="14">
        <f>K441</f>
        <v>33</v>
      </c>
    </row>
    <row r="441" spans="1:11" ht="12.75">
      <c r="A441" s="10" t="s">
        <v>22</v>
      </c>
      <c r="B441" s="38" t="s">
        <v>267</v>
      </c>
      <c r="C441" s="7" t="s">
        <v>241</v>
      </c>
      <c r="D441" s="7" t="s">
        <v>244</v>
      </c>
      <c r="E441" s="7" t="s">
        <v>164</v>
      </c>
      <c r="F441" s="40" t="s">
        <v>94</v>
      </c>
      <c r="G441" s="22" t="s">
        <v>256</v>
      </c>
      <c r="H441" s="22" t="s">
        <v>275</v>
      </c>
      <c r="I441" s="14">
        <v>35.6</v>
      </c>
      <c r="J441" s="14">
        <v>33</v>
      </c>
      <c r="K441" s="14">
        <v>33</v>
      </c>
    </row>
    <row r="442" spans="1:11" ht="12.75">
      <c r="A442" s="101" t="s">
        <v>472</v>
      </c>
      <c r="B442" s="112" t="s">
        <v>267</v>
      </c>
      <c r="C442" s="113" t="s">
        <v>473</v>
      </c>
      <c r="D442" s="113" t="s">
        <v>39</v>
      </c>
      <c r="E442" s="113" t="s">
        <v>40</v>
      </c>
      <c r="F442" s="104"/>
      <c r="G442" s="105"/>
      <c r="H442" s="105"/>
      <c r="I442" s="106">
        <f>I443</f>
        <v>5.2</v>
      </c>
      <c r="J442" s="106">
        <f aca="true" t="shared" si="80" ref="J442:K444">J443</f>
        <v>0</v>
      </c>
      <c r="K442" s="106">
        <f t="shared" si="80"/>
        <v>0</v>
      </c>
    </row>
    <row r="443" spans="1:11" ht="51">
      <c r="A443" s="31" t="s">
        <v>163</v>
      </c>
      <c r="B443" s="38" t="s">
        <v>267</v>
      </c>
      <c r="C443" s="7" t="s">
        <v>473</v>
      </c>
      <c r="D443" s="7" t="s">
        <v>39</v>
      </c>
      <c r="E443" s="7" t="s">
        <v>164</v>
      </c>
      <c r="F443" s="40"/>
      <c r="G443" s="22"/>
      <c r="H443" s="22"/>
      <c r="I443" s="14">
        <f>I444</f>
        <v>5.2</v>
      </c>
      <c r="J443" s="14">
        <f t="shared" si="80"/>
        <v>0</v>
      </c>
      <c r="K443" s="14">
        <f t="shared" si="80"/>
        <v>0</v>
      </c>
    </row>
    <row r="444" spans="1:11" ht="25.5">
      <c r="A444" s="10" t="s">
        <v>37</v>
      </c>
      <c r="B444" s="38" t="s">
        <v>267</v>
      </c>
      <c r="C444" s="7" t="s">
        <v>473</v>
      </c>
      <c r="D444" s="7" t="s">
        <v>39</v>
      </c>
      <c r="E444" s="7" t="s">
        <v>164</v>
      </c>
      <c r="F444" s="40" t="s">
        <v>48</v>
      </c>
      <c r="G444" s="22"/>
      <c r="H444" s="22"/>
      <c r="I444" s="14">
        <f>I445</f>
        <v>5.2</v>
      </c>
      <c r="J444" s="14">
        <f t="shared" si="80"/>
        <v>0</v>
      </c>
      <c r="K444" s="14">
        <f t="shared" si="80"/>
        <v>0</v>
      </c>
    </row>
    <row r="445" spans="1:11" ht="38.25">
      <c r="A445" s="10" t="s">
        <v>20</v>
      </c>
      <c r="B445" s="38" t="s">
        <v>267</v>
      </c>
      <c r="C445" s="7" t="s">
        <v>473</v>
      </c>
      <c r="D445" s="7" t="s">
        <v>39</v>
      </c>
      <c r="E445" s="7" t="s">
        <v>164</v>
      </c>
      <c r="F445" s="40" t="s">
        <v>49</v>
      </c>
      <c r="G445" s="22" t="s">
        <v>256</v>
      </c>
      <c r="H445" s="22" t="s">
        <v>275</v>
      </c>
      <c r="I445" s="14">
        <v>5.2</v>
      </c>
      <c r="J445" s="14"/>
      <c r="K445" s="14"/>
    </row>
    <row r="446" spans="1:11" ht="51">
      <c r="A446" s="12" t="s">
        <v>323</v>
      </c>
      <c r="B446" s="5" t="s">
        <v>269</v>
      </c>
      <c r="C446" s="5" t="s">
        <v>239</v>
      </c>
      <c r="D446" s="5" t="s">
        <v>39</v>
      </c>
      <c r="E446" s="5" t="s">
        <v>40</v>
      </c>
      <c r="F446" s="6"/>
      <c r="G446" s="20"/>
      <c r="H446" s="20"/>
      <c r="I446" s="30">
        <f>I447+I477+I493</f>
        <v>43128.9</v>
      </c>
      <c r="J446" s="30">
        <f>J447+J477+J493</f>
        <v>9764.5</v>
      </c>
      <c r="K446" s="30">
        <f>K447+K477+K493</f>
        <v>9682.699999999999</v>
      </c>
    </row>
    <row r="447" spans="1:11" ht="25.5">
      <c r="A447" s="34" t="s">
        <v>270</v>
      </c>
      <c r="B447" s="24" t="s">
        <v>269</v>
      </c>
      <c r="C447" s="24" t="s">
        <v>241</v>
      </c>
      <c r="D447" s="24" t="s">
        <v>39</v>
      </c>
      <c r="E447" s="24" t="s">
        <v>40</v>
      </c>
      <c r="F447" s="25"/>
      <c r="G447" s="26"/>
      <c r="H447" s="26"/>
      <c r="I447" s="25">
        <f>I448+I455+I468</f>
        <v>32949</v>
      </c>
      <c r="J447" s="25">
        <f>J448+J455+J468</f>
        <v>1150.1</v>
      </c>
      <c r="K447" s="25">
        <f>K448+K455+K468</f>
        <v>1068.3</v>
      </c>
    </row>
    <row r="448" spans="1:11" ht="38.25">
      <c r="A448" s="31" t="s">
        <v>165</v>
      </c>
      <c r="B448" s="38" t="s">
        <v>269</v>
      </c>
      <c r="C448" s="7" t="s">
        <v>241</v>
      </c>
      <c r="D448" s="7" t="s">
        <v>238</v>
      </c>
      <c r="E448" s="7" t="s">
        <v>40</v>
      </c>
      <c r="F448" s="40"/>
      <c r="G448" s="22"/>
      <c r="H448" s="22"/>
      <c r="I448" s="60">
        <f>I449+I452</f>
        <v>466.4</v>
      </c>
      <c r="J448" s="60">
        <f>J449+J452</f>
        <v>269.3</v>
      </c>
      <c r="K448" s="60">
        <f>K449+K452</f>
        <v>187.5</v>
      </c>
    </row>
    <row r="449" spans="1:11" ht="38.25">
      <c r="A449" s="10" t="s">
        <v>166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/>
      <c r="G449" s="22"/>
      <c r="H449" s="22"/>
      <c r="I449" s="60">
        <f aca="true" t="shared" si="81" ref="I449:K450">I450</f>
        <v>426</v>
      </c>
      <c r="J449" s="60">
        <f t="shared" si="81"/>
        <v>187.5</v>
      </c>
      <c r="K449" s="60">
        <f t="shared" si="81"/>
        <v>187.5</v>
      </c>
    </row>
    <row r="450" spans="1:11" ht="25.5">
      <c r="A450" s="10" t="s">
        <v>37</v>
      </c>
      <c r="B450" s="38" t="s">
        <v>269</v>
      </c>
      <c r="C450" s="7" t="s">
        <v>241</v>
      </c>
      <c r="D450" s="7" t="s">
        <v>238</v>
      </c>
      <c r="E450" s="7" t="s">
        <v>167</v>
      </c>
      <c r="F450" s="40" t="s">
        <v>48</v>
      </c>
      <c r="G450" s="22"/>
      <c r="H450" s="22"/>
      <c r="I450" s="60">
        <f t="shared" si="81"/>
        <v>426</v>
      </c>
      <c r="J450" s="60">
        <f t="shared" si="81"/>
        <v>187.5</v>
      </c>
      <c r="K450" s="60">
        <f t="shared" si="81"/>
        <v>187.5</v>
      </c>
    </row>
    <row r="451" spans="1:11" ht="38.25">
      <c r="A451" s="2" t="s">
        <v>20</v>
      </c>
      <c r="B451" s="38" t="s">
        <v>269</v>
      </c>
      <c r="C451" s="7" t="s">
        <v>241</v>
      </c>
      <c r="D451" s="7" t="s">
        <v>238</v>
      </c>
      <c r="E451" s="7" t="s">
        <v>167</v>
      </c>
      <c r="F451" s="40" t="s">
        <v>49</v>
      </c>
      <c r="G451" s="22" t="s">
        <v>256</v>
      </c>
      <c r="H451" s="22" t="s">
        <v>275</v>
      </c>
      <c r="I451" s="60">
        <v>426</v>
      </c>
      <c r="J451" s="60">
        <v>187.5</v>
      </c>
      <c r="K451" s="60">
        <v>187.5</v>
      </c>
    </row>
    <row r="452" spans="1:11" ht="25.5">
      <c r="A452" s="10" t="s">
        <v>406</v>
      </c>
      <c r="B452" s="44" t="s">
        <v>269</v>
      </c>
      <c r="C452" s="45" t="s">
        <v>241</v>
      </c>
      <c r="D452" s="45" t="s">
        <v>238</v>
      </c>
      <c r="E452" s="45" t="s">
        <v>459</v>
      </c>
      <c r="F452" s="40"/>
      <c r="G452" s="22"/>
      <c r="H452" s="22"/>
      <c r="I452" s="60">
        <f aca="true" t="shared" si="82" ref="I452:K453">I453</f>
        <v>40.4</v>
      </c>
      <c r="J452" s="60">
        <f t="shared" si="82"/>
        <v>81.8</v>
      </c>
      <c r="K452" s="60">
        <f t="shared" si="82"/>
        <v>0</v>
      </c>
    </row>
    <row r="453" spans="1:11" ht="25.5">
      <c r="A453" s="10" t="s">
        <v>37</v>
      </c>
      <c r="B453" s="44" t="s">
        <v>269</v>
      </c>
      <c r="C453" s="45" t="s">
        <v>241</v>
      </c>
      <c r="D453" s="45" t="s">
        <v>238</v>
      </c>
      <c r="E453" s="45" t="s">
        <v>459</v>
      </c>
      <c r="F453" s="40" t="s">
        <v>48</v>
      </c>
      <c r="G453" s="22"/>
      <c r="H453" s="22"/>
      <c r="I453" s="60">
        <f t="shared" si="82"/>
        <v>40.4</v>
      </c>
      <c r="J453" s="60">
        <f t="shared" si="82"/>
        <v>81.8</v>
      </c>
      <c r="K453" s="60">
        <f t="shared" si="82"/>
        <v>0</v>
      </c>
    </row>
    <row r="454" spans="1:11" ht="38.25">
      <c r="A454" s="2" t="s">
        <v>20</v>
      </c>
      <c r="B454" s="44" t="s">
        <v>269</v>
      </c>
      <c r="C454" s="45" t="s">
        <v>241</v>
      </c>
      <c r="D454" s="45" t="s">
        <v>238</v>
      </c>
      <c r="E454" s="45" t="s">
        <v>459</v>
      </c>
      <c r="F454" s="40" t="s">
        <v>49</v>
      </c>
      <c r="G454" s="22" t="s">
        <v>256</v>
      </c>
      <c r="H454" s="22" t="s">
        <v>275</v>
      </c>
      <c r="I454" s="60">
        <v>40.4</v>
      </c>
      <c r="J454" s="60">
        <v>81.8</v>
      </c>
      <c r="K454" s="60"/>
    </row>
    <row r="455" spans="1:11" ht="63.75">
      <c r="A455" s="31" t="s">
        <v>168</v>
      </c>
      <c r="B455" s="38" t="s">
        <v>269</v>
      </c>
      <c r="C455" s="7" t="s">
        <v>241</v>
      </c>
      <c r="D455" s="7" t="s">
        <v>244</v>
      </c>
      <c r="E455" s="7" t="s">
        <v>40</v>
      </c>
      <c r="F455" s="39"/>
      <c r="G455" s="22"/>
      <c r="H455" s="22"/>
      <c r="I455" s="60">
        <f>I456+I459+I462+I465</f>
        <v>30438.2</v>
      </c>
      <c r="J455" s="60">
        <f>J456+J459+J462+J465</f>
        <v>138.5</v>
      </c>
      <c r="K455" s="60">
        <f>K456+K459+K462+K465</f>
        <v>138.5</v>
      </c>
    </row>
    <row r="456" spans="1:11" ht="51">
      <c r="A456" s="31" t="s">
        <v>169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/>
      <c r="G456" s="22"/>
      <c r="H456" s="22"/>
      <c r="I456" s="60">
        <f aca="true" t="shared" si="83" ref="I456:K457">I457</f>
        <v>333</v>
      </c>
      <c r="J456" s="60">
        <f t="shared" si="83"/>
        <v>118.5</v>
      </c>
      <c r="K456" s="60">
        <f t="shared" si="83"/>
        <v>118.5</v>
      </c>
    </row>
    <row r="457" spans="1:11" ht="25.5">
      <c r="A457" s="10" t="s">
        <v>37</v>
      </c>
      <c r="B457" s="38" t="s">
        <v>269</v>
      </c>
      <c r="C457" s="7" t="s">
        <v>241</v>
      </c>
      <c r="D457" s="7" t="s">
        <v>244</v>
      </c>
      <c r="E457" s="7" t="s">
        <v>170</v>
      </c>
      <c r="F457" s="40" t="s">
        <v>48</v>
      </c>
      <c r="G457" s="22"/>
      <c r="H457" s="22"/>
      <c r="I457" s="60">
        <f>I458</f>
        <v>333</v>
      </c>
      <c r="J457" s="60">
        <f t="shared" si="83"/>
        <v>118.5</v>
      </c>
      <c r="K457" s="60">
        <f t="shared" si="83"/>
        <v>118.5</v>
      </c>
    </row>
    <row r="458" spans="1:11" ht="38.25">
      <c r="A458" s="2" t="s">
        <v>20</v>
      </c>
      <c r="B458" s="38" t="s">
        <v>269</v>
      </c>
      <c r="C458" s="7" t="s">
        <v>241</v>
      </c>
      <c r="D458" s="7" t="s">
        <v>244</v>
      </c>
      <c r="E458" s="7" t="s">
        <v>170</v>
      </c>
      <c r="F458" s="40" t="s">
        <v>49</v>
      </c>
      <c r="G458" s="22" t="s">
        <v>238</v>
      </c>
      <c r="H458" s="22" t="s">
        <v>276</v>
      </c>
      <c r="I458" s="60">
        <v>333</v>
      </c>
      <c r="J458" s="60">
        <v>118.5</v>
      </c>
      <c r="K458" s="60">
        <v>118.5</v>
      </c>
    </row>
    <row r="459" spans="1:11" ht="25.5">
      <c r="A459" s="99" t="s">
        <v>283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39"/>
      <c r="G459" s="22"/>
      <c r="H459" s="22"/>
      <c r="I459" s="60">
        <f aca="true" t="shared" si="84" ref="I459:K460">I460</f>
        <v>55</v>
      </c>
      <c r="J459" s="60">
        <f t="shared" si="84"/>
        <v>20</v>
      </c>
      <c r="K459" s="60">
        <f t="shared" si="84"/>
        <v>20</v>
      </c>
    </row>
    <row r="460" spans="1:11" ht="25.5">
      <c r="A460" s="10" t="s">
        <v>37</v>
      </c>
      <c r="B460" s="44" t="s">
        <v>269</v>
      </c>
      <c r="C460" s="45" t="s">
        <v>241</v>
      </c>
      <c r="D460" s="45" t="s">
        <v>244</v>
      </c>
      <c r="E460" s="45" t="s">
        <v>284</v>
      </c>
      <c r="F460" s="40" t="s">
        <v>48</v>
      </c>
      <c r="G460" s="22"/>
      <c r="H460" s="22"/>
      <c r="I460" s="60">
        <f t="shared" si="84"/>
        <v>55</v>
      </c>
      <c r="J460" s="60">
        <f t="shared" si="84"/>
        <v>20</v>
      </c>
      <c r="K460" s="60">
        <f t="shared" si="84"/>
        <v>20</v>
      </c>
    </row>
    <row r="461" spans="1:11" ht="38.25">
      <c r="A461" s="10" t="s">
        <v>20</v>
      </c>
      <c r="B461" s="44" t="s">
        <v>269</v>
      </c>
      <c r="C461" s="45" t="s">
        <v>241</v>
      </c>
      <c r="D461" s="45" t="s">
        <v>244</v>
      </c>
      <c r="E461" s="45" t="s">
        <v>284</v>
      </c>
      <c r="F461" s="40" t="s">
        <v>49</v>
      </c>
      <c r="G461" s="22" t="s">
        <v>259</v>
      </c>
      <c r="H461" s="22" t="s">
        <v>238</v>
      </c>
      <c r="I461" s="60">
        <v>55</v>
      </c>
      <c r="J461" s="60">
        <v>20</v>
      </c>
      <c r="K461" s="60">
        <v>20</v>
      </c>
    </row>
    <row r="462" spans="1:11" ht="76.5">
      <c r="A462" s="119" t="s">
        <v>500</v>
      </c>
      <c r="B462" s="38" t="s">
        <v>269</v>
      </c>
      <c r="C462" s="7" t="s">
        <v>241</v>
      </c>
      <c r="D462" s="7" t="s">
        <v>244</v>
      </c>
      <c r="E462" s="7" t="s">
        <v>501</v>
      </c>
      <c r="F462" s="40"/>
      <c r="G462" s="22"/>
      <c r="H462" s="22"/>
      <c r="I462" s="60">
        <f aca="true" t="shared" si="85" ref="I462:K463">I463</f>
        <v>27050.2</v>
      </c>
      <c r="J462" s="60">
        <f t="shared" si="85"/>
        <v>0</v>
      </c>
      <c r="K462" s="60">
        <f t="shared" si="85"/>
        <v>0</v>
      </c>
    </row>
    <row r="463" spans="1:11" ht="12.75">
      <c r="A463" s="2" t="s">
        <v>21</v>
      </c>
      <c r="B463" s="38" t="s">
        <v>269</v>
      </c>
      <c r="C463" s="7" t="s">
        <v>241</v>
      </c>
      <c r="D463" s="7" t="s">
        <v>244</v>
      </c>
      <c r="E463" s="7" t="s">
        <v>501</v>
      </c>
      <c r="F463" s="40" t="s">
        <v>84</v>
      </c>
      <c r="G463" s="22"/>
      <c r="H463" s="22"/>
      <c r="I463" s="60">
        <f t="shared" si="85"/>
        <v>27050.2</v>
      </c>
      <c r="J463" s="60">
        <f t="shared" si="85"/>
        <v>0</v>
      </c>
      <c r="K463" s="60">
        <f t="shared" si="85"/>
        <v>0</v>
      </c>
    </row>
    <row r="464" spans="1:11" ht="51">
      <c r="A464" s="2" t="s">
        <v>38</v>
      </c>
      <c r="B464" s="38" t="s">
        <v>269</v>
      </c>
      <c r="C464" s="7" t="s">
        <v>241</v>
      </c>
      <c r="D464" s="7" t="s">
        <v>244</v>
      </c>
      <c r="E464" s="7" t="s">
        <v>501</v>
      </c>
      <c r="F464" s="40" t="s">
        <v>85</v>
      </c>
      <c r="G464" s="22" t="s">
        <v>238</v>
      </c>
      <c r="H464" s="22" t="s">
        <v>276</v>
      </c>
      <c r="I464" s="60">
        <v>27050.2</v>
      </c>
      <c r="J464" s="60"/>
      <c r="K464" s="60"/>
    </row>
    <row r="465" spans="1:11" ht="38.25">
      <c r="A465" s="2" t="s">
        <v>514</v>
      </c>
      <c r="B465" s="38" t="s">
        <v>269</v>
      </c>
      <c r="C465" s="7" t="s">
        <v>241</v>
      </c>
      <c r="D465" s="7" t="s">
        <v>244</v>
      </c>
      <c r="E465" s="7" t="s">
        <v>515</v>
      </c>
      <c r="F465" s="40"/>
      <c r="G465" s="22"/>
      <c r="H465" s="22"/>
      <c r="I465" s="60">
        <f aca="true" t="shared" si="86" ref="I465:K466">I466</f>
        <v>3000</v>
      </c>
      <c r="J465" s="60">
        <f t="shared" si="86"/>
        <v>0</v>
      </c>
      <c r="K465" s="60">
        <f t="shared" si="86"/>
        <v>0</v>
      </c>
    </row>
    <row r="466" spans="1:11" ht="12.75">
      <c r="A466" s="2" t="s">
        <v>21</v>
      </c>
      <c r="B466" s="38" t="s">
        <v>269</v>
      </c>
      <c r="C466" s="7" t="s">
        <v>241</v>
      </c>
      <c r="D466" s="7" t="s">
        <v>244</v>
      </c>
      <c r="E466" s="7" t="s">
        <v>515</v>
      </c>
      <c r="F466" s="40" t="s">
        <v>84</v>
      </c>
      <c r="G466" s="22"/>
      <c r="H466" s="22"/>
      <c r="I466" s="60">
        <f t="shared" si="86"/>
        <v>3000</v>
      </c>
      <c r="J466" s="60">
        <f t="shared" si="86"/>
        <v>0</v>
      </c>
      <c r="K466" s="60">
        <f t="shared" si="86"/>
        <v>0</v>
      </c>
    </row>
    <row r="467" spans="1:11" ht="51">
      <c r="A467" s="2" t="s">
        <v>38</v>
      </c>
      <c r="B467" s="38" t="s">
        <v>269</v>
      </c>
      <c r="C467" s="7" t="s">
        <v>241</v>
      </c>
      <c r="D467" s="7" t="s">
        <v>244</v>
      </c>
      <c r="E467" s="7" t="s">
        <v>515</v>
      </c>
      <c r="F467" s="40" t="s">
        <v>85</v>
      </c>
      <c r="G467" s="22" t="s">
        <v>238</v>
      </c>
      <c r="H467" s="22" t="s">
        <v>276</v>
      </c>
      <c r="I467" s="60">
        <v>3000</v>
      </c>
      <c r="J467" s="60"/>
      <c r="K467" s="60"/>
    </row>
    <row r="468" spans="1:11" ht="51">
      <c r="A468" s="46" t="s">
        <v>171</v>
      </c>
      <c r="B468" s="44" t="s">
        <v>269</v>
      </c>
      <c r="C468" s="45" t="s">
        <v>241</v>
      </c>
      <c r="D468" s="45" t="s">
        <v>254</v>
      </c>
      <c r="E468" s="45" t="s">
        <v>40</v>
      </c>
      <c r="F468" s="40"/>
      <c r="G468" s="22"/>
      <c r="H468" s="22"/>
      <c r="I468" s="14">
        <f>I469+I474</f>
        <v>2044.4</v>
      </c>
      <c r="J468" s="14">
        <f>J469+J474</f>
        <v>742.3</v>
      </c>
      <c r="K468" s="14">
        <f>K469+K474</f>
        <v>742.3</v>
      </c>
    </row>
    <row r="469" spans="1:11" ht="89.25">
      <c r="A469" s="2" t="s">
        <v>172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40"/>
      <c r="G469" s="22"/>
      <c r="H469" s="22"/>
      <c r="I469" s="14">
        <f>I470+I472</f>
        <v>1343.3</v>
      </c>
      <c r="J469" s="14">
        <f>J470+J472</f>
        <v>686.4</v>
      </c>
      <c r="K469" s="14">
        <f>K470+K472</f>
        <v>686.4</v>
      </c>
    </row>
    <row r="470" spans="1:11" ht="25.5">
      <c r="A470" s="10" t="s">
        <v>37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 t="s">
        <v>48</v>
      </c>
      <c r="G470" s="22"/>
      <c r="H470" s="22"/>
      <c r="I470" s="14">
        <f>I471</f>
        <v>1343.1</v>
      </c>
      <c r="J470" s="14">
        <f>J471</f>
        <v>686.4</v>
      </c>
      <c r="K470" s="14">
        <f>K471</f>
        <v>686.4</v>
      </c>
    </row>
    <row r="471" spans="1:11" ht="38.25">
      <c r="A471" s="10" t="s">
        <v>20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49</v>
      </c>
      <c r="G471" s="22" t="s">
        <v>259</v>
      </c>
      <c r="H471" s="22" t="s">
        <v>238</v>
      </c>
      <c r="I471" s="14">
        <v>1343.1</v>
      </c>
      <c r="J471" s="14">
        <v>686.4</v>
      </c>
      <c r="K471" s="14">
        <v>686.4</v>
      </c>
    </row>
    <row r="472" spans="1:11" ht="12.75">
      <c r="A472" s="10" t="s">
        <v>21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8">
        <v>800</v>
      </c>
      <c r="G472" s="22"/>
      <c r="H472" s="22"/>
      <c r="I472" s="14">
        <f>I473</f>
        <v>0.2</v>
      </c>
      <c r="J472" s="14">
        <f>J473</f>
        <v>0</v>
      </c>
      <c r="K472" s="14">
        <f>K473</f>
        <v>0</v>
      </c>
    </row>
    <row r="473" spans="1:11" ht="12.75">
      <c r="A473" s="10" t="s">
        <v>22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850</v>
      </c>
      <c r="G473" s="22" t="s">
        <v>259</v>
      </c>
      <c r="H473" s="22" t="s">
        <v>238</v>
      </c>
      <c r="I473" s="14">
        <v>0.2</v>
      </c>
      <c r="J473" s="14"/>
      <c r="K473" s="14"/>
    </row>
    <row r="474" spans="1:11" ht="25.5">
      <c r="A474" s="61" t="s">
        <v>283</v>
      </c>
      <c r="B474" s="45" t="s">
        <v>269</v>
      </c>
      <c r="C474" s="45" t="s">
        <v>241</v>
      </c>
      <c r="D474" s="45" t="s">
        <v>254</v>
      </c>
      <c r="E474" s="45" t="s">
        <v>284</v>
      </c>
      <c r="F474" s="40"/>
      <c r="G474" s="22"/>
      <c r="H474" s="22"/>
      <c r="I474" s="14">
        <f aca="true" t="shared" si="87" ref="I474:K475">I475</f>
        <v>701.1</v>
      </c>
      <c r="J474" s="14">
        <f t="shared" si="87"/>
        <v>55.9</v>
      </c>
      <c r="K474" s="14">
        <f t="shared" si="87"/>
        <v>55.9</v>
      </c>
    </row>
    <row r="475" spans="1:11" ht="25.5">
      <c r="A475" s="10" t="s">
        <v>37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 t="s">
        <v>48</v>
      </c>
      <c r="G475" s="22"/>
      <c r="H475" s="22"/>
      <c r="I475" s="14">
        <f t="shared" si="87"/>
        <v>701.1</v>
      </c>
      <c r="J475" s="14">
        <f t="shared" si="87"/>
        <v>55.9</v>
      </c>
      <c r="K475" s="14">
        <f t="shared" si="87"/>
        <v>55.9</v>
      </c>
    </row>
    <row r="476" spans="1:11" ht="38.25">
      <c r="A476" s="2" t="s">
        <v>20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49</v>
      </c>
      <c r="G476" s="22" t="s">
        <v>238</v>
      </c>
      <c r="H476" s="22" t="s">
        <v>276</v>
      </c>
      <c r="I476" s="14">
        <v>701.1</v>
      </c>
      <c r="J476" s="14">
        <v>55.9</v>
      </c>
      <c r="K476" s="14">
        <v>55.9</v>
      </c>
    </row>
    <row r="477" spans="1:11" ht="38.25">
      <c r="A477" s="34" t="s">
        <v>271</v>
      </c>
      <c r="B477" s="24" t="s">
        <v>269</v>
      </c>
      <c r="C477" s="24" t="s">
        <v>242</v>
      </c>
      <c r="D477" s="24" t="s">
        <v>39</v>
      </c>
      <c r="E477" s="24" t="s">
        <v>40</v>
      </c>
      <c r="F477" s="25"/>
      <c r="G477" s="26"/>
      <c r="H477" s="26"/>
      <c r="I477" s="29">
        <f>I478+I489</f>
        <v>10173.3</v>
      </c>
      <c r="J477" s="29">
        <f>J478+J489</f>
        <v>8614.4</v>
      </c>
      <c r="K477" s="29">
        <f>K478+K489</f>
        <v>8614.4</v>
      </c>
    </row>
    <row r="478" spans="1:11" ht="38.25">
      <c r="A478" s="31" t="s">
        <v>174</v>
      </c>
      <c r="B478" s="38" t="s">
        <v>269</v>
      </c>
      <c r="C478" s="7" t="s">
        <v>242</v>
      </c>
      <c r="D478" s="7" t="s">
        <v>238</v>
      </c>
      <c r="E478" s="7" t="s">
        <v>40</v>
      </c>
      <c r="F478" s="40"/>
      <c r="G478" s="22"/>
      <c r="H478" s="22"/>
      <c r="I478" s="14">
        <f>I479+I482</f>
        <v>10055.8</v>
      </c>
      <c r="J478" s="14">
        <f>J479+J482</f>
        <v>8614.4</v>
      </c>
      <c r="K478" s="14">
        <f>K479+K482</f>
        <v>8614.4</v>
      </c>
    </row>
    <row r="479" spans="1:11" ht="25.5">
      <c r="A479" s="31" t="s">
        <v>137</v>
      </c>
      <c r="B479" s="38" t="s">
        <v>269</v>
      </c>
      <c r="C479" s="7" t="s">
        <v>242</v>
      </c>
      <c r="D479" s="7" t="s">
        <v>238</v>
      </c>
      <c r="E479" s="7" t="s">
        <v>41</v>
      </c>
      <c r="F479" s="40"/>
      <c r="G479" s="22"/>
      <c r="H479" s="22"/>
      <c r="I479" s="14">
        <f aca="true" t="shared" si="88" ref="I479:K480">I480</f>
        <v>8984</v>
      </c>
      <c r="J479" s="14">
        <f t="shared" si="88"/>
        <v>8151.9</v>
      </c>
      <c r="K479" s="14">
        <f t="shared" si="88"/>
        <v>8151.9</v>
      </c>
    </row>
    <row r="480" spans="1:11" ht="63.75">
      <c r="A480" s="31" t="s">
        <v>18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 t="s">
        <v>92</v>
      </c>
      <c r="G480" s="22"/>
      <c r="H480" s="22"/>
      <c r="I480" s="14">
        <f t="shared" si="88"/>
        <v>8984</v>
      </c>
      <c r="J480" s="14">
        <f t="shared" si="88"/>
        <v>8151.9</v>
      </c>
      <c r="K480" s="14">
        <f t="shared" si="88"/>
        <v>8151.9</v>
      </c>
    </row>
    <row r="481" spans="1:11" ht="25.5">
      <c r="A481" s="10" t="s">
        <v>19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93</v>
      </c>
      <c r="G481" s="22" t="s">
        <v>238</v>
      </c>
      <c r="H481" s="22" t="s">
        <v>276</v>
      </c>
      <c r="I481" s="14">
        <v>8984</v>
      </c>
      <c r="J481" s="14">
        <v>8151.9</v>
      </c>
      <c r="K481" s="14">
        <v>8151.9</v>
      </c>
    </row>
    <row r="482" spans="1:11" ht="25.5">
      <c r="A482" s="10" t="s">
        <v>138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/>
      <c r="G482" s="22"/>
      <c r="H482" s="22"/>
      <c r="I482" s="60">
        <f>+I485+I487+I483</f>
        <v>1071.8</v>
      </c>
      <c r="J482" s="60">
        <f>+J485+J487+J483</f>
        <v>462.5</v>
      </c>
      <c r="K482" s="60">
        <f>+K485+K487+K483</f>
        <v>462.5</v>
      </c>
    </row>
    <row r="483" spans="1:11" ht="63.75">
      <c r="A483" s="31" t="s">
        <v>18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92</v>
      </c>
      <c r="G483" s="22"/>
      <c r="H483" s="22"/>
      <c r="I483" s="14">
        <f>I484</f>
        <v>12</v>
      </c>
      <c r="J483" s="14">
        <f>J484</f>
        <v>0</v>
      </c>
      <c r="K483" s="14">
        <f>K484</f>
        <v>0</v>
      </c>
    </row>
    <row r="484" spans="1:11" ht="25.5">
      <c r="A484" s="10" t="s">
        <v>19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93</v>
      </c>
      <c r="G484" s="22" t="s">
        <v>238</v>
      </c>
      <c r="H484" s="22" t="s">
        <v>276</v>
      </c>
      <c r="I484" s="14">
        <v>12</v>
      </c>
      <c r="J484" s="14"/>
      <c r="K484" s="14"/>
    </row>
    <row r="485" spans="1:11" ht="25.5">
      <c r="A485" s="10" t="s">
        <v>37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48</v>
      </c>
      <c r="G485" s="22"/>
      <c r="H485" s="22"/>
      <c r="I485" s="14">
        <f>I486</f>
        <v>1011</v>
      </c>
      <c r="J485" s="14">
        <f>J486</f>
        <v>452</v>
      </c>
      <c r="K485" s="14">
        <f>K486</f>
        <v>452</v>
      </c>
    </row>
    <row r="486" spans="1:11" ht="38.25">
      <c r="A486" s="2" t="s">
        <v>20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49</v>
      </c>
      <c r="G486" s="22" t="s">
        <v>238</v>
      </c>
      <c r="H486" s="22" t="s">
        <v>276</v>
      </c>
      <c r="I486" s="14">
        <v>1011</v>
      </c>
      <c r="J486" s="14">
        <v>452</v>
      </c>
      <c r="K486" s="14">
        <v>452</v>
      </c>
    </row>
    <row r="487" spans="1:11" ht="12.75">
      <c r="A487" s="10" t="s">
        <v>21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84</v>
      </c>
      <c r="G487" s="22"/>
      <c r="H487" s="22"/>
      <c r="I487" s="60">
        <f>I488</f>
        <v>48.8</v>
      </c>
      <c r="J487" s="60">
        <f>J488</f>
        <v>10.5</v>
      </c>
      <c r="K487" s="60">
        <f>K488</f>
        <v>10.5</v>
      </c>
    </row>
    <row r="488" spans="1:11" ht="12.75">
      <c r="A488" s="10" t="s">
        <v>22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94</v>
      </c>
      <c r="G488" s="22" t="s">
        <v>238</v>
      </c>
      <c r="H488" s="22" t="s">
        <v>276</v>
      </c>
      <c r="I488" s="60">
        <v>48.8</v>
      </c>
      <c r="J488" s="60">
        <v>10.5</v>
      </c>
      <c r="K488" s="60">
        <v>10.5</v>
      </c>
    </row>
    <row r="489" spans="1:11" ht="38.25">
      <c r="A489" s="10" t="s">
        <v>492</v>
      </c>
      <c r="B489" s="38" t="s">
        <v>269</v>
      </c>
      <c r="C489" s="7" t="s">
        <v>242</v>
      </c>
      <c r="D489" s="7" t="s">
        <v>244</v>
      </c>
      <c r="E489" s="7" t="s">
        <v>40</v>
      </c>
      <c r="F489" s="40"/>
      <c r="G489" s="22"/>
      <c r="H489" s="22"/>
      <c r="I489" s="60">
        <f>I490</f>
        <v>117.5</v>
      </c>
      <c r="J489" s="60">
        <f aca="true" t="shared" si="89" ref="J489:K491">J490</f>
        <v>0</v>
      </c>
      <c r="K489" s="60">
        <f t="shared" si="89"/>
        <v>0</v>
      </c>
    </row>
    <row r="490" spans="1:11" ht="25.5">
      <c r="A490" s="99" t="s">
        <v>283</v>
      </c>
      <c r="B490" s="44" t="s">
        <v>269</v>
      </c>
      <c r="C490" s="45" t="s">
        <v>242</v>
      </c>
      <c r="D490" s="45" t="s">
        <v>244</v>
      </c>
      <c r="E490" s="45" t="s">
        <v>284</v>
      </c>
      <c r="F490" s="39"/>
      <c r="G490" s="22"/>
      <c r="H490" s="22"/>
      <c r="I490" s="60">
        <f>I491</f>
        <v>117.5</v>
      </c>
      <c r="J490" s="60">
        <f t="shared" si="89"/>
        <v>0</v>
      </c>
      <c r="K490" s="60">
        <f t="shared" si="89"/>
        <v>0</v>
      </c>
    </row>
    <row r="491" spans="1:11" ht="25.5">
      <c r="A491" s="10" t="s">
        <v>37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40" t="s">
        <v>48</v>
      </c>
      <c r="G491" s="22"/>
      <c r="H491" s="22"/>
      <c r="I491" s="60">
        <f>I492</f>
        <v>117.5</v>
      </c>
      <c r="J491" s="60">
        <f t="shared" si="89"/>
        <v>0</v>
      </c>
      <c r="K491" s="60">
        <f t="shared" si="89"/>
        <v>0</v>
      </c>
    </row>
    <row r="492" spans="1:11" ht="38.25">
      <c r="A492" s="10" t="s">
        <v>20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49</v>
      </c>
      <c r="G492" s="22" t="s">
        <v>238</v>
      </c>
      <c r="H492" s="22" t="s">
        <v>276</v>
      </c>
      <c r="I492" s="60">
        <v>117.5</v>
      </c>
      <c r="J492" s="60"/>
      <c r="K492" s="60"/>
    </row>
    <row r="493" spans="1:11" ht="12.75">
      <c r="A493" s="101" t="s">
        <v>472</v>
      </c>
      <c r="B493" s="112" t="s">
        <v>269</v>
      </c>
      <c r="C493" s="113" t="s">
        <v>473</v>
      </c>
      <c r="D493" s="113" t="s">
        <v>39</v>
      </c>
      <c r="E493" s="113" t="s">
        <v>40</v>
      </c>
      <c r="F493" s="104"/>
      <c r="G493" s="105"/>
      <c r="H493" s="105"/>
      <c r="I493" s="114">
        <f aca="true" t="shared" si="90" ref="I493:K495">I494</f>
        <v>6.6</v>
      </c>
      <c r="J493" s="114">
        <f t="shared" si="90"/>
        <v>0</v>
      </c>
      <c r="K493" s="114">
        <f t="shared" si="90"/>
        <v>0</v>
      </c>
    </row>
    <row r="494" spans="1:11" ht="25.5">
      <c r="A494" s="10" t="s">
        <v>138</v>
      </c>
      <c r="B494" s="38" t="s">
        <v>269</v>
      </c>
      <c r="C494" s="7" t="s">
        <v>473</v>
      </c>
      <c r="D494" s="7" t="s">
        <v>39</v>
      </c>
      <c r="E494" s="7" t="s">
        <v>42</v>
      </c>
      <c r="F494" s="40"/>
      <c r="G494" s="22"/>
      <c r="H494" s="22"/>
      <c r="I494" s="60">
        <f t="shared" si="90"/>
        <v>6.6</v>
      </c>
      <c r="J494" s="60">
        <f t="shared" si="90"/>
        <v>0</v>
      </c>
      <c r="K494" s="60">
        <f t="shared" si="90"/>
        <v>0</v>
      </c>
    </row>
    <row r="495" spans="1:11" ht="25.5">
      <c r="A495" s="10" t="s">
        <v>37</v>
      </c>
      <c r="B495" s="38" t="s">
        <v>269</v>
      </c>
      <c r="C495" s="7" t="s">
        <v>473</v>
      </c>
      <c r="D495" s="7" t="s">
        <v>39</v>
      </c>
      <c r="E495" s="7" t="s">
        <v>42</v>
      </c>
      <c r="F495" s="40" t="s">
        <v>48</v>
      </c>
      <c r="G495" s="22"/>
      <c r="H495" s="22"/>
      <c r="I495" s="60">
        <f t="shared" si="90"/>
        <v>6.6</v>
      </c>
      <c r="J495" s="60">
        <f t="shared" si="90"/>
        <v>0</v>
      </c>
      <c r="K495" s="60">
        <f t="shared" si="90"/>
        <v>0</v>
      </c>
    </row>
    <row r="496" spans="1:11" ht="38.25">
      <c r="A496" s="2" t="s">
        <v>20</v>
      </c>
      <c r="B496" s="38" t="s">
        <v>269</v>
      </c>
      <c r="C496" s="7" t="s">
        <v>473</v>
      </c>
      <c r="D496" s="7" t="s">
        <v>39</v>
      </c>
      <c r="E496" s="7" t="s">
        <v>42</v>
      </c>
      <c r="F496" s="40" t="s">
        <v>49</v>
      </c>
      <c r="G496" s="22" t="s">
        <v>238</v>
      </c>
      <c r="H496" s="22" t="s">
        <v>276</v>
      </c>
      <c r="I496" s="60">
        <v>6.6</v>
      </c>
      <c r="J496" s="60"/>
      <c r="K496" s="60"/>
    </row>
    <row r="497" spans="1:11" ht="38.25">
      <c r="A497" s="35" t="s">
        <v>324</v>
      </c>
      <c r="B497" s="5" t="s">
        <v>272</v>
      </c>
      <c r="C497" s="5" t="s">
        <v>239</v>
      </c>
      <c r="D497" s="5" t="s">
        <v>39</v>
      </c>
      <c r="E497" s="5" t="s">
        <v>40</v>
      </c>
      <c r="F497" s="6"/>
      <c r="G497" s="20"/>
      <c r="H497" s="20"/>
      <c r="I497" s="30">
        <f>+I498+I509</f>
        <v>22650.600000000002</v>
      </c>
      <c r="J497" s="30">
        <f>+J498+J509</f>
        <v>18351.899999999998</v>
      </c>
      <c r="K497" s="30">
        <f>+K498+K509</f>
        <v>18351.899999999998</v>
      </c>
    </row>
    <row r="498" spans="1:11" ht="51">
      <c r="A498" s="34" t="s">
        <v>273</v>
      </c>
      <c r="B498" s="24" t="s">
        <v>272</v>
      </c>
      <c r="C498" s="24" t="s">
        <v>242</v>
      </c>
      <c r="D498" s="24" t="s">
        <v>39</v>
      </c>
      <c r="E498" s="24" t="s">
        <v>40</v>
      </c>
      <c r="F498" s="25"/>
      <c r="G498" s="26"/>
      <c r="H498" s="26"/>
      <c r="I498" s="25">
        <f aca="true" t="shared" si="91" ref="I498:K501">I499</f>
        <v>21940.600000000002</v>
      </c>
      <c r="J498" s="25">
        <f t="shared" si="91"/>
        <v>18001.899999999998</v>
      </c>
      <c r="K498" s="25">
        <f t="shared" si="91"/>
        <v>18001.899999999998</v>
      </c>
    </row>
    <row r="499" spans="1:11" ht="38.25">
      <c r="A499" s="31" t="s">
        <v>175</v>
      </c>
      <c r="B499" s="38" t="s">
        <v>272</v>
      </c>
      <c r="C499" s="7" t="s">
        <v>242</v>
      </c>
      <c r="D499" s="7" t="s">
        <v>238</v>
      </c>
      <c r="E499" s="7" t="s">
        <v>40</v>
      </c>
      <c r="F499" s="40"/>
      <c r="G499" s="22"/>
      <c r="H499" s="22"/>
      <c r="I499" s="14">
        <f>I500+I506+I503</f>
        <v>21940.600000000002</v>
      </c>
      <c r="J499" s="14">
        <f>J500+J506+J503</f>
        <v>18001.899999999998</v>
      </c>
      <c r="K499" s="14">
        <f>K500+K506+K503</f>
        <v>18001.899999999998</v>
      </c>
    </row>
    <row r="500" spans="1:11" ht="38.25">
      <c r="A500" s="31" t="s">
        <v>176</v>
      </c>
      <c r="B500" s="38" t="s">
        <v>272</v>
      </c>
      <c r="C500" s="7" t="s">
        <v>242</v>
      </c>
      <c r="D500" s="7" t="s">
        <v>238</v>
      </c>
      <c r="E500" s="7" t="s">
        <v>177</v>
      </c>
      <c r="F500" s="40"/>
      <c r="G500" s="22"/>
      <c r="H500" s="22"/>
      <c r="I500" s="14">
        <f t="shared" si="91"/>
        <v>21857.9</v>
      </c>
      <c r="J500" s="14">
        <f t="shared" si="91"/>
        <v>17929.3</v>
      </c>
      <c r="K500" s="14">
        <f t="shared" si="91"/>
        <v>17929.3</v>
      </c>
    </row>
    <row r="501" spans="1:11" ht="38.25">
      <c r="A501" s="10" t="s">
        <v>23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 t="s">
        <v>53</v>
      </c>
      <c r="G501" s="22"/>
      <c r="H501" s="22"/>
      <c r="I501" s="14">
        <f t="shared" si="91"/>
        <v>21857.9</v>
      </c>
      <c r="J501" s="14">
        <f t="shared" si="91"/>
        <v>17929.3</v>
      </c>
      <c r="K501" s="14">
        <f t="shared" si="91"/>
        <v>17929.3</v>
      </c>
    </row>
    <row r="502" spans="1:11" ht="12.75">
      <c r="A502" s="10" t="s">
        <v>28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54</v>
      </c>
      <c r="G502" s="22" t="s">
        <v>238</v>
      </c>
      <c r="H502" s="22" t="s">
        <v>276</v>
      </c>
      <c r="I502" s="14">
        <v>21857.9</v>
      </c>
      <c r="J502" s="14">
        <v>17929.3</v>
      </c>
      <c r="K502" s="14">
        <v>17929.3</v>
      </c>
    </row>
    <row r="503" spans="1:11" ht="51">
      <c r="A503" s="10" t="s">
        <v>302</v>
      </c>
      <c r="B503" s="38" t="s">
        <v>272</v>
      </c>
      <c r="C503" s="7" t="s">
        <v>242</v>
      </c>
      <c r="D503" s="7" t="s">
        <v>238</v>
      </c>
      <c r="E503" s="7" t="s">
        <v>341</v>
      </c>
      <c r="F503" s="40"/>
      <c r="G503" s="22"/>
      <c r="H503" s="22"/>
      <c r="I503" s="14">
        <f aca="true" t="shared" si="92" ref="I503:K504">I504</f>
        <v>14.5</v>
      </c>
      <c r="J503" s="14">
        <f t="shared" si="92"/>
        <v>14.5</v>
      </c>
      <c r="K503" s="14">
        <f t="shared" si="92"/>
        <v>14.5</v>
      </c>
    </row>
    <row r="504" spans="1:11" ht="38.25">
      <c r="A504" s="10" t="s">
        <v>23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 t="s">
        <v>53</v>
      </c>
      <c r="G504" s="22"/>
      <c r="H504" s="22"/>
      <c r="I504" s="14">
        <f t="shared" si="92"/>
        <v>14.5</v>
      </c>
      <c r="J504" s="14">
        <f t="shared" si="92"/>
        <v>14.5</v>
      </c>
      <c r="K504" s="14">
        <f t="shared" si="92"/>
        <v>14.5</v>
      </c>
    </row>
    <row r="505" spans="1:11" ht="12.75">
      <c r="A505" s="10" t="s">
        <v>28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54</v>
      </c>
      <c r="G505" s="22" t="s">
        <v>238</v>
      </c>
      <c r="H505" s="22" t="s">
        <v>276</v>
      </c>
      <c r="I505" s="14">
        <v>14.5</v>
      </c>
      <c r="J505" s="14">
        <v>14.5</v>
      </c>
      <c r="K505" s="14">
        <v>14.5</v>
      </c>
    </row>
    <row r="506" spans="1:11" ht="38.25">
      <c r="A506" s="10" t="s">
        <v>300</v>
      </c>
      <c r="B506" s="38" t="s">
        <v>272</v>
      </c>
      <c r="C506" s="7" t="s">
        <v>242</v>
      </c>
      <c r="D506" s="7" t="s">
        <v>238</v>
      </c>
      <c r="E506" s="7" t="s">
        <v>301</v>
      </c>
      <c r="F506" s="40"/>
      <c r="G506" s="22"/>
      <c r="H506" s="22"/>
      <c r="I506" s="14">
        <f aca="true" t="shared" si="93" ref="I506:K507">I507</f>
        <v>68.2</v>
      </c>
      <c r="J506" s="14">
        <f t="shared" si="93"/>
        <v>58.1</v>
      </c>
      <c r="K506" s="14">
        <f t="shared" si="93"/>
        <v>58.1</v>
      </c>
    </row>
    <row r="507" spans="1:11" ht="38.25">
      <c r="A507" s="10" t="s">
        <v>23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 t="s">
        <v>53</v>
      </c>
      <c r="G507" s="22"/>
      <c r="H507" s="22"/>
      <c r="I507" s="14">
        <f t="shared" si="93"/>
        <v>68.2</v>
      </c>
      <c r="J507" s="14">
        <f t="shared" si="93"/>
        <v>58.1</v>
      </c>
      <c r="K507" s="14">
        <f t="shared" si="93"/>
        <v>58.1</v>
      </c>
    </row>
    <row r="508" spans="1:11" ht="12.75">
      <c r="A508" s="10" t="s">
        <v>28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54</v>
      </c>
      <c r="G508" s="22" t="s">
        <v>238</v>
      </c>
      <c r="H508" s="22" t="s">
        <v>276</v>
      </c>
      <c r="I508" s="14">
        <v>68.2</v>
      </c>
      <c r="J508" s="14">
        <v>58.1</v>
      </c>
      <c r="K508" s="14">
        <v>58.1</v>
      </c>
    </row>
    <row r="509" spans="1:11" ht="76.5">
      <c r="A509" s="34" t="s">
        <v>280</v>
      </c>
      <c r="B509" s="24" t="s">
        <v>272</v>
      </c>
      <c r="C509" s="24" t="s">
        <v>247</v>
      </c>
      <c r="D509" s="24" t="s">
        <v>39</v>
      </c>
      <c r="E509" s="24" t="s">
        <v>40</v>
      </c>
      <c r="F509" s="25"/>
      <c r="G509" s="26"/>
      <c r="H509" s="26"/>
      <c r="I509" s="29">
        <f aca="true" t="shared" si="94" ref="I509:K512">I510</f>
        <v>710</v>
      </c>
      <c r="J509" s="29">
        <f t="shared" si="94"/>
        <v>350</v>
      </c>
      <c r="K509" s="29">
        <f t="shared" si="94"/>
        <v>350</v>
      </c>
    </row>
    <row r="510" spans="1:11" ht="38.25">
      <c r="A510" s="31" t="s">
        <v>178</v>
      </c>
      <c r="B510" s="38" t="s">
        <v>272</v>
      </c>
      <c r="C510" s="7" t="s">
        <v>247</v>
      </c>
      <c r="D510" s="7" t="s">
        <v>238</v>
      </c>
      <c r="E510" s="7" t="s">
        <v>40</v>
      </c>
      <c r="F510" s="40"/>
      <c r="G510" s="22"/>
      <c r="H510" s="22"/>
      <c r="I510" s="60">
        <f t="shared" si="94"/>
        <v>710</v>
      </c>
      <c r="J510" s="60">
        <f t="shared" si="94"/>
        <v>350</v>
      </c>
      <c r="K510" s="60">
        <f t="shared" si="94"/>
        <v>350</v>
      </c>
    </row>
    <row r="511" spans="1:11" ht="25.5">
      <c r="A511" s="31" t="s">
        <v>179</v>
      </c>
      <c r="B511" s="38" t="s">
        <v>272</v>
      </c>
      <c r="C511" s="7" t="s">
        <v>247</v>
      </c>
      <c r="D511" s="7" t="s">
        <v>238</v>
      </c>
      <c r="E511" s="7" t="s">
        <v>180</v>
      </c>
      <c r="F511" s="40"/>
      <c r="G511" s="22"/>
      <c r="H511" s="22"/>
      <c r="I511" s="60">
        <f t="shared" si="94"/>
        <v>710</v>
      </c>
      <c r="J511" s="60">
        <f t="shared" si="94"/>
        <v>350</v>
      </c>
      <c r="K511" s="60">
        <f t="shared" si="94"/>
        <v>350</v>
      </c>
    </row>
    <row r="512" spans="1:11" ht="25.5">
      <c r="A512" s="10" t="s">
        <v>37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 t="s">
        <v>48</v>
      </c>
      <c r="G512" s="22"/>
      <c r="H512" s="22"/>
      <c r="I512" s="60">
        <f t="shared" si="94"/>
        <v>710</v>
      </c>
      <c r="J512" s="60">
        <f t="shared" si="94"/>
        <v>350</v>
      </c>
      <c r="K512" s="60">
        <f t="shared" si="94"/>
        <v>350</v>
      </c>
    </row>
    <row r="513" spans="1:11" ht="38.25">
      <c r="A513" s="10" t="s">
        <v>20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49</v>
      </c>
      <c r="G513" s="22" t="s">
        <v>238</v>
      </c>
      <c r="H513" s="22" t="s">
        <v>276</v>
      </c>
      <c r="I513" s="60">
        <v>710</v>
      </c>
      <c r="J513" s="60">
        <v>350</v>
      </c>
      <c r="K513" s="60">
        <v>350</v>
      </c>
    </row>
    <row r="514" spans="1:11" ht="63.75">
      <c r="A514" s="54" t="s">
        <v>325</v>
      </c>
      <c r="B514" s="55" t="s">
        <v>274</v>
      </c>
      <c r="C514" s="56" t="s">
        <v>239</v>
      </c>
      <c r="D514" s="56" t="s">
        <v>39</v>
      </c>
      <c r="E514" s="56" t="s">
        <v>40</v>
      </c>
      <c r="F514" s="57"/>
      <c r="G514" s="72"/>
      <c r="H514" s="72"/>
      <c r="I514" s="95">
        <f>I547+I515+I552</f>
        <v>135753.8</v>
      </c>
      <c r="J514" s="95">
        <f>J547+J515+J552</f>
        <v>722.2</v>
      </c>
      <c r="K514" s="95">
        <f>K547+K515+K552</f>
        <v>20722.2</v>
      </c>
    </row>
    <row r="515" spans="1:11" ht="38.25">
      <c r="A515" s="67" t="s">
        <v>307</v>
      </c>
      <c r="B515" s="66" t="s">
        <v>274</v>
      </c>
      <c r="C515" s="62" t="s">
        <v>241</v>
      </c>
      <c r="D515" s="62" t="s">
        <v>39</v>
      </c>
      <c r="E515" s="62" t="s">
        <v>40</v>
      </c>
      <c r="F515" s="63"/>
      <c r="G515" s="64"/>
      <c r="H515" s="64"/>
      <c r="I515" s="88">
        <f>I520+I534+I530+I516</f>
        <v>134635</v>
      </c>
      <c r="J515" s="88">
        <f>J520+J534+J530+J516</f>
        <v>138</v>
      </c>
      <c r="K515" s="88">
        <f>K520+K534+K530+K516</f>
        <v>20138</v>
      </c>
    </row>
    <row r="516" spans="1:11" ht="51">
      <c r="A516" s="10" t="s">
        <v>480</v>
      </c>
      <c r="B516" s="38" t="s">
        <v>274</v>
      </c>
      <c r="C516" s="7" t="s">
        <v>241</v>
      </c>
      <c r="D516" s="7" t="s">
        <v>244</v>
      </c>
      <c r="E516" s="7" t="s">
        <v>40</v>
      </c>
      <c r="F516" s="40"/>
      <c r="G516" s="22"/>
      <c r="H516" s="22"/>
      <c r="I516" s="60">
        <f>I517</f>
        <v>360</v>
      </c>
      <c r="J516" s="60">
        <f aca="true" t="shared" si="95" ref="J516:K518">J517</f>
        <v>0</v>
      </c>
      <c r="K516" s="60">
        <f t="shared" si="95"/>
        <v>0</v>
      </c>
    </row>
    <row r="517" spans="1:11" ht="51">
      <c r="A517" s="10" t="s">
        <v>298</v>
      </c>
      <c r="B517" s="38" t="s">
        <v>274</v>
      </c>
      <c r="C517" s="7" t="s">
        <v>241</v>
      </c>
      <c r="D517" s="7" t="s">
        <v>244</v>
      </c>
      <c r="E517" s="7" t="s">
        <v>299</v>
      </c>
      <c r="F517" s="40"/>
      <c r="G517" s="22"/>
      <c r="H517" s="22"/>
      <c r="I517" s="60">
        <f>I518</f>
        <v>360</v>
      </c>
      <c r="J517" s="60">
        <f t="shared" si="95"/>
        <v>0</v>
      </c>
      <c r="K517" s="60">
        <f t="shared" si="95"/>
        <v>0</v>
      </c>
    </row>
    <row r="518" spans="1:11" ht="25.5">
      <c r="A518" s="10" t="s">
        <v>37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 t="s">
        <v>48</v>
      </c>
      <c r="G518" s="22"/>
      <c r="H518" s="22"/>
      <c r="I518" s="60">
        <f>I519</f>
        <v>360</v>
      </c>
      <c r="J518" s="60">
        <f t="shared" si="95"/>
        <v>0</v>
      </c>
      <c r="K518" s="60">
        <f t="shared" si="95"/>
        <v>0</v>
      </c>
    </row>
    <row r="519" spans="1:11" ht="38.25">
      <c r="A519" s="10" t="s">
        <v>20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49</v>
      </c>
      <c r="G519" s="22" t="s">
        <v>259</v>
      </c>
      <c r="H519" s="22" t="s">
        <v>244</v>
      </c>
      <c r="I519" s="60">
        <v>360</v>
      </c>
      <c r="J519" s="60"/>
      <c r="K519" s="60"/>
    </row>
    <row r="520" spans="1:11" ht="12.75">
      <c r="A520" s="10" t="s">
        <v>308</v>
      </c>
      <c r="B520" s="38" t="s">
        <v>274</v>
      </c>
      <c r="C520" s="7" t="s">
        <v>241</v>
      </c>
      <c r="D520" s="7" t="s">
        <v>254</v>
      </c>
      <c r="E520" s="7" t="s">
        <v>40</v>
      </c>
      <c r="F520" s="40"/>
      <c r="G520" s="22"/>
      <c r="H520" s="22"/>
      <c r="I520" s="60">
        <f>+I524+I521+I527</f>
        <v>17936.899999999998</v>
      </c>
      <c r="J520" s="60">
        <f>+J524+J521+J527</f>
        <v>0</v>
      </c>
      <c r="K520" s="60">
        <f>+K524+K521+K527</f>
        <v>20000</v>
      </c>
    </row>
    <row r="521" spans="1:11" ht="51">
      <c r="A521" s="10" t="s">
        <v>467</v>
      </c>
      <c r="B521" s="38" t="s">
        <v>274</v>
      </c>
      <c r="C521" s="7" t="s">
        <v>241</v>
      </c>
      <c r="D521" s="7" t="s">
        <v>254</v>
      </c>
      <c r="E521" s="7" t="s">
        <v>468</v>
      </c>
      <c r="F521" s="40"/>
      <c r="G521" s="22"/>
      <c r="H521" s="22"/>
      <c r="I521" s="60">
        <f aca="true" t="shared" si="96" ref="I521:K522">I522</f>
        <v>2032.8</v>
      </c>
      <c r="J521" s="60">
        <f t="shared" si="96"/>
        <v>0</v>
      </c>
      <c r="K521" s="60">
        <f t="shared" si="96"/>
        <v>0</v>
      </c>
    </row>
    <row r="522" spans="1:11" ht="38.25">
      <c r="A522" s="10" t="s">
        <v>33</v>
      </c>
      <c r="B522" s="38" t="s">
        <v>274</v>
      </c>
      <c r="C522" s="7" t="s">
        <v>241</v>
      </c>
      <c r="D522" s="7" t="s">
        <v>254</v>
      </c>
      <c r="E522" s="7" t="s">
        <v>468</v>
      </c>
      <c r="F522" s="40" t="s">
        <v>65</v>
      </c>
      <c r="G522" s="22"/>
      <c r="H522" s="22"/>
      <c r="I522" s="60">
        <f t="shared" si="96"/>
        <v>2032.8</v>
      </c>
      <c r="J522" s="60">
        <f t="shared" si="96"/>
        <v>0</v>
      </c>
      <c r="K522" s="60">
        <f t="shared" si="96"/>
        <v>0</v>
      </c>
    </row>
    <row r="523" spans="1:11" ht="12.75">
      <c r="A523" s="10" t="s">
        <v>25</v>
      </c>
      <c r="B523" s="38" t="s">
        <v>274</v>
      </c>
      <c r="C523" s="7" t="s">
        <v>241</v>
      </c>
      <c r="D523" s="7" t="s">
        <v>254</v>
      </c>
      <c r="E523" s="7" t="s">
        <v>468</v>
      </c>
      <c r="F523" s="40" t="s">
        <v>66</v>
      </c>
      <c r="G523" s="22" t="s">
        <v>259</v>
      </c>
      <c r="H523" s="22" t="s">
        <v>244</v>
      </c>
      <c r="I523" s="60">
        <v>2032.8</v>
      </c>
      <c r="J523" s="14"/>
      <c r="K523" s="14"/>
    </row>
    <row r="524" spans="1:11" ht="38.25">
      <c r="A524" s="10" t="s">
        <v>378</v>
      </c>
      <c r="B524" s="38" t="s">
        <v>274</v>
      </c>
      <c r="C524" s="7" t="s">
        <v>241</v>
      </c>
      <c r="D524" s="7" t="s">
        <v>254</v>
      </c>
      <c r="E524" s="7" t="s">
        <v>379</v>
      </c>
      <c r="F524" s="40"/>
      <c r="G524" s="22"/>
      <c r="H524" s="22"/>
      <c r="I524" s="60">
        <f aca="true" t="shared" si="97" ref="I524:K525">I525</f>
        <v>10940.9</v>
      </c>
      <c r="J524" s="60">
        <f t="shared" si="97"/>
        <v>0</v>
      </c>
      <c r="K524" s="60">
        <f t="shared" si="97"/>
        <v>20000</v>
      </c>
    </row>
    <row r="525" spans="1:11" ht="25.5">
      <c r="A525" s="10" t="s">
        <v>37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 t="s">
        <v>48</v>
      </c>
      <c r="G525" s="22"/>
      <c r="H525" s="22"/>
      <c r="I525" s="60">
        <f t="shared" si="97"/>
        <v>10940.9</v>
      </c>
      <c r="J525" s="60">
        <f t="shared" si="97"/>
        <v>0</v>
      </c>
      <c r="K525" s="60">
        <f t="shared" si="97"/>
        <v>20000</v>
      </c>
    </row>
    <row r="526" spans="1:11" ht="38.25">
      <c r="A526" s="10" t="s">
        <v>20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49</v>
      </c>
      <c r="G526" s="22" t="s">
        <v>259</v>
      </c>
      <c r="H526" s="22" t="s">
        <v>244</v>
      </c>
      <c r="I526" s="60">
        <v>10940.9</v>
      </c>
      <c r="J526" s="14"/>
      <c r="K526" s="14">
        <v>20000</v>
      </c>
    </row>
    <row r="527" spans="1:11" ht="38.25">
      <c r="A527" s="10" t="s">
        <v>486</v>
      </c>
      <c r="B527" s="38" t="s">
        <v>274</v>
      </c>
      <c r="C527" s="7" t="s">
        <v>241</v>
      </c>
      <c r="D527" s="7" t="s">
        <v>254</v>
      </c>
      <c r="E527" s="7" t="s">
        <v>487</v>
      </c>
      <c r="F527" s="40"/>
      <c r="G527" s="22"/>
      <c r="H527" s="22"/>
      <c r="I527" s="60">
        <f aca="true" t="shared" si="98" ref="I527:K528">I528</f>
        <v>4963.2</v>
      </c>
      <c r="J527" s="60">
        <f t="shared" si="98"/>
        <v>0</v>
      </c>
      <c r="K527" s="60">
        <f t="shared" si="98"/>
        <v>0</v>
      </c>
    </row>
    <row r="528" spans="1:11" ht="25.5">
      <c r="A528" s="10" t="s">
        <v>37</v>
      </c>
      <c r="B528" s="38" t="s">
        <v>274</v>
      </c>
      <c r="C528" s="7" t="s">
        <v>241</v>
      </c>
      <c r="D528" s="7" t="s">
        <v>254</v>
      </c>
      <c r="E528" s="7" t="s">
        <v>487</v>
      </c>
      <c r="F528" s="40" t="s">
        <v>48</v>
      </c>
      <c r="G528" s="22"/>
      <c r="H528" s="22"/>
      <c r="I528" s="60">
        <f t="shared" si="98"/>
        <v>4963.2</v>
      </c>
      <c r="J528" s="60">
        <f t="shared" si="98"/>
        <v>0</v>
      </c>
      <c r="K528" s="60">
        <f t="shared" si="98"/>
        <v>0</v>
      </c>
    </row>
    <row r="529" spans="1:11" ht="38.25">
      <c r="A529" s="10" t="s">
        <v>20</v>
      </c>
      <c r="B529" s="38" t="s">
        <v>274</v>
      </c>
      <c r="C529" s="7" t="s">
        <v>241</v>
      </c>
      <c r="D529" s="7" t="s">
        <v>254</v>
      </c>
      <c r="E529" s="7" t="s">
        <v>487</v>
      </c>
      <c r="F529" s="40" t="s">
        <v>49</v>
      </c>
      <c r="G529" s="22" t="s">
        <v>259</v>
      </c>
      <c r="H529" s="22" t="s">
        <v>244</v>
      </c>
      <c r="I529" s="60">
        <v>4963.2</v>
      </c>
      <c r="J529" s="14"/>
      <c r="K529" s="14"/>
    </row>
    <row r="530" spans="1:11" ht="63.75">
      <c r="A530" s="10" t="s">
        <v>452</v>
      </c>
      <c r="B530" s="44" t="s">
        <v>274</v>
      </c>
      <c r="C530" s="45" t="s">
        <v>241</v>
      </c>
      <c r="D530" s="45" t="s">
        <v>256</v>
      </c>
      <c r="E530" s="45" t="s">
        <v>40</v>
      </c>
      <c r="F530" s="40"/>
      <c r="G530" s="22"/>
      <c r="H530" s="22"/>
      <c r="I530" s="60">
        <f>I531</f>
        <v>288</v>
      </c>
      <c r="J530" s="60">
        <f aca="true" t="shared" si="99" ref="J530:K532">J531</f>
        <v>138</v>
      </c>
      <c r="K530" s="60">
        <f t="shared" si="99"/>
        <v>138</v>
      </c>
    </row>
    <row r="531" spans="1:11" ht="38.25">
      <c r="A531" s="61" t="s">
        <v>453</v>
      </c>
      <c r="B531" s="44" t="s">
        <v>274</v>
      </c>
      <c r="C531" s="45" t="s">
        <v>241</v>
      </c>
      <c r="D531" s="45" t="s">
        <v>256</v>
      </c>
      <c r="E531" s="45" t="s">
        <v>454</v>
      </c>
      <c r="F531" s="40"/>
      <c r="G531" s="22"/>
      <c r="H531" s="22"/>
      <c r="I531" s="60">
        <f>I532</f>
        <v>288</v>
      </c>
      <c r="J531" s="60">
        <f t="shared" si="99"/>
        <v>138</v>
      </c>
      <c r="K531" s="60">
        <f t="shared" si="99"/>
        <v>138</v>
      </c>
    </row>
    <row r="532" spans="1:11" ht="25.5">
      <c r="A532" s="10" t="s">
        <v>37</v>
      </c>
      <c r="B532" s="44" t="s">
        <v>274</v>
      </c>
      <c r="C532" s="45" t="s">
        <v>241</v>
      </c>
      <c r="D532" s="45" t="s">
        <v>256</v>
      </c>
      <c r="E532" s="45" t="s">
        <v>454</v>
      </c>
      <c r="F532" s="40" t="s">
        <v>48</v>
      </c>
      <c r="G532" s="22"/>
      <c r="H532" s="22"/>
      <c r="I532" s="60">
        <f>I533</f>
        <v>288</v>
      </c>
      <c r="J532" s="60">
        <f t="shared" si="99"/>
        <v>138</v>
      </c>
      <c r="K532" s="60">
        <f t="shared" si="99"/>
        <v>138</v>
      </c>
    </row>
    <row r="533" spans="1:11" ht="38.25">
      <c r="A533" s="2" t="s">
        <v>20</v>
      </c>
      <c r="B533" s="44" t="s">
        <v>274</v>
      </c>
      <c r="C533" s="45" t="s">
        <v>241</v>
      </c>
      <c r="D533" s="45" t="s">
        <v>256</v>
      </c>
      <c r="E533" s="45" t="s">
        <v>454</v>
      </c>
      <c r="F533" s="40" t="s">
        <v>49</v>
      </c>
      <c r="G533" s="22" t="s">
        <v>259</v>
      </c>
      <c r="H533" s="22" t="s">
        <v>244</v>
      </c>
      <c r="I533" s="60">
        <v>288</v>
      </c>
      <c r="J533" s="14">
        <v>138</v>
      </c>
      <c r="K533" s="14">
        <v>138</v>
      </c>
    </row>
    <row r="534" spans="1:11" ht="38.25">
      <c r="A534" s="10" t="s">
        <v>399</v>
      </c>
      <c r="B534" s="38" t="s">
        <v>274</v>
      </c>
      <c r="C534" s="7" t="s">
        <v>241</v>
      </c>
      <c r="D534" s="7" t="s">
        <v>262</v>
      </c>
      <c r="E534" s="7" t="s">
        <v>40</v>
      </c>
      <c r="F534" s="40"/>
      <c r="G534" s="22"/>
      <c r="H534" s="22"/>
      <c r="I534" s="60">
        <f>I535+I538+I541+I544</f>
        <v>116050.1</v>
      </c>
      <c r="J534" s="60">
        <f>J535+J538</f>
        <v>0</v>
      </c>
      <c r="K534" s="60">
        <f>K535+K538</f>
        <v>0</v>
      </c>
    </row>
    <row r="535" spans="1:11" ht="12.75">
      <c r="A535" s="10" t="s">
        <v>400</v>
      </c>
      <c r="B535" s="38" t="s">
        <v>274</v>
      </c>
      <c r="C535" s="7" t="s">
        <v>241</v>
      </c>
      <c r="D535" s="7" t="s">
        <v>262</v>
      </c>
      <c r="E535" s="7" t="s">
        <v>401</v>
      </c>
      <c r="F535" s="40"/>
      <c r="G535" s="22"/>
      <c r="H535" s="22"/>
      <c r="I535" s="60">
        <f aca="true" t="shared" si="100" ref="I535:K536">I536</f>
        <v>13536</v>
      </c>
      <c r="J535" s="60">
        <f t="shared" si="100"/>
        <v>0</v>
      </c>
      <c r="K535" s="60">
        <f t="shared" si="100"/>
        <v>0</v>
      </c>
    </row>
    <row r="536" spans="1:11" ht="25.5">
      <c r="A536" s="10" t="s">
        <v>37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 t="s">
        <v>48</v>
      </c>
      <c r="G536" s="22"/>
      <c r="H536" s="22"/>
      <c r="I536" s="60">
        <f t="shared" si="100"/>
        <v>13536</v>
      </c>
      <c r="J536" s="60">
        <f t="shared" si="100"/>
        <v>0</v>
      </c>
      <c r="K536" s="60">
        <f t="shared" si="100"/>
        <v>0</v>
      </c>
    </row>
    <row r="537" spans="1:11" ht="38.25">
      <c r="A537" s="10" t="s">
        <v>20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49</v>
      </c>
      <c r="G537" s="22" t="s">
        <v>259</v>
      </c>
      <c r="H537" s="22" t="s">
        <v>244</v>
      </c>
      <c r="I537" s="60">
        <v>13536</v>
      </c>
      <c r="J537" s="14"/>
      <c r="K537" s="14"/>
    </row>
    <row r="538" spans="1:11" ht="25.5">
      <c r="A538" s="10" t="s">
        <v>407</v>
      </c>
      <c r="B538" s="38" t="s">
        <v>274</v>
      </c>
      <c r="C538" s="7" t="s">
        <v>241</v>
      </c>
      <c r="D538" s="7" t="s">
        <v>262</v>
      </c>
      <c r="E538" s="7" t="s">
        <v>408</v>
      </c>
      <c r="F538" s="40"/>
      <c r="G538" s="22"/>
      <c r="H538" s="22"/>
      <c r="I538" s="60">
        <f aca="true" t="shared" si="101" ref="I538:K539">I539</f>
        <v>1504</v>
      </c>
      <c r="J538" s="60">
        <f t="shared" si="101"/>
        <v>0</v>
      </c>
      <c r="K538" s="60">
        <f t="shared" si="101"/>
        <v>0</v>
      </c>
    </row>
    <row r="539" spans="1:11" ht="25.5">
      <c r="A539" s="10" t="s">
        <v>37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 t="s">
        <v>48</v>
      </c>
      <c r="G539" s="22"/>
      <c r="H539" s="22"/>
      <c r="I539" s="60">
        <f t="shared" si="101"/>
        <v>1504</v>
      </c>
      <c r="J539" s="60">
        <f t="shared" si="101"/>
        <v>0</v>
      </c>
      <c r="K539" s="60">
        <f t="shared" si="101"/>
        <v>0</v>
      </c>
    </row>
    <row r="540" spans="1:11" ht="38.25">
      <c r="A540" s="10" t="s">
        <v>20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49</v>
      </c>
      <c r="G540" s="22" t="s">
        <v>259</v>
      </c>
      <c r="H540" s="22" t="s">
        <v>244</v>
      </c>
      <c r="I540" s="60">
        <v>1504</v>
      </c>
      <c r="J540" s="14"/>
      <c r="K540" s="14"/>
    </row>
    <row r="541" spans="1:11" ht="25.5">
      <c r="A541" s="10" t="s">
        <v>516</v>
      </c>
      <c r="B541" s="38" t="s">
        <v>274</v>
      </c>
      <c r="C541" s="7" t="s">
        <v>241</v>
      </c>
      <c r="D541" s="7" t="s">
        <v>262</v>
      </c>
      <c r="E541" s="7" t="s">
        <v>518</v>
      </c>
      <c r="F541" s="40"/>
      <c r="G541" s="22"/>
      <c r="H541" s="22"/>
      <c r="I541" s="60">
        <f aca="true" t="shared" si="102" ref="I541:K542">I542</f>
        <v>100000</v>
      </c>
      <c r="J541" s="60">
        <f t="shared" si="102"/>
        <v>0</v>
      </c>
      <c r="K541" s="60">
        <f t="shared" si="102"/>
        <v>0</v>
      </c>
    </row>
    <row r="542" spans="1:11" ht="25.5">
      <c r="A542" s="10" t="s">
        <v>37</v>
      </c>
      <c r="B542" s="38" t="s">
        <v>274</v>
      </c>
      <c r="C542" s="7" t="s">
        <v>241</v>
      </c>
      <c r="D542" s="7" t="s">
        <v>262</v>
      </c>
      <c r="E542" s="7" t="s">
        <v>518</v>
      </c>
      <c r="F542" s="40" t="s">
        <v>48</v>
      </c>
      <c r="G542" s="22"/>
      <c r="H542" s="22"/>
      <c r="I542" s="60">
        <f t="shared" si="102"/>
        <v>100000</v>
      </c>
      <c r="J542" s="60">
        <f t="shared" si="102"/>
        <v>0</v>
      </c>
      <c r="K542" s="60">
        <f t="shared" si="102"/>
        <v>0</v>
      </c>
    </row>
    <row r="543" spans="1:11" ht="38.25">
      <c r="A543" s="10" t="s">
        <v>20</v>
      </c>
      <c r="B543" s="38" t="s">
        <v>274</v>
      </c>
      <c r="C543" s="7" t="s">
        <v>241</v>
      </c>
      <c r="D543" s="7" t="s">
        <v>262</v>
      </c>
      <c r="E543" s="7" t="s">
        <v>518</v>
      </c>
      <c r="F543" s="40" t="s">
        <v>49</v>
      </c>
      <c r="G543" s="22" t="s">
        <v>259</v>
      </c>
      <c r="H543" s="22" t="s">
        <v>244</v>
      </c>
      <c r="I543" s="60">
        <v>100000</v>
      </c>
      <c r="J543" s="14"/>
      <c r="K543" s="14"/>
    </row>
    <row r="544" spans="1:11" ht="76.5">
      <c r="A544" s="10" t="s">
        <v>517</v>
      </c>
      <c r="B544" s="38" t="s">
        <v>274</v>
      </c>
      <c r="C544" s="7" t="s">
        <v>241</v>
      </c>
      <c r="D544" s="7" t="s">
        <v>262</v>
      </c>
      <c r="E544" s="7" t="s">
        <v>519</v>
      </c>
      <c r="F544" s="40"/>
      <c r="G544" s="22"/>
      <c r="H544" s="22"/>
      <c r="I544" s="60">
        <f aca="true" t="shared" si="103" ref="I544:K545">I545</f>
        <v>1010.1</v>
      </c>
      <c r="J544" s="60">
        <f t="shared" si="103"/>
        <v>0</v>
      </c>
      <c r="K544" s="60">
        <f t="shared" si="103"/>
        <v>0</v>
      </c>
    </row>
    <row r="545" spans="1:11" ht="25.5">
      <c r="A545" s="10" t="s">
        <v>37</v>
      </c>
      <c r="B545" s="38" t="s">
        <v>274</v>
      </c>
      <c r="C545" s="7" t="s">
        <v>241</v>
      </c>
      <c r="D545" s="7" t="s">
        <v>262</v>
      </c>
      <c r="E545" s="7" t="s">
        <v>519</v>
      </c>
      <c r="F545" s="40" t="s">
        <v>48</v>
      </c>
      <c r="G545" s="22"/>
      <c r="H545" s="22"/>
      <c r="I545" s="60">
        <f t="shared" si="103"/>
        <v>1010.1</v>
      </c>
      <c r="J545" s="60">
        <f t="shared" si="103"/>
        <v>0</v>
      </c>
      <c r="K545" s="60">
        <f t="shared" si="103"/>
        <v>0</v>
      </c>
    </row>
    <row r="546" spans="1:11" ht="38.25">
      <c r="A546" s="10" t="s">
        <v>20</v>
      </c>
      <c r="B546" s="38" t="s">
        <v>274</v>
      </c>
      <c r="C546" s="7" t="s">
        <v>241</v>
      </c>
      <c r="D546" s="7" t="s">
        <v>262</v>
      </c>
      <c r="E546" s="7" t="s">
        <v>519</v>
      </c>
      <c r="F546" s="40" t="s">
        <v>49</v>
      </c>
      <c r="G546" s="22" t="s">
        <v>259</v>
      </c>
      <c r="H546" s="22" t="s">
        <v>244</v>
      </c>
      <c r="I546" s="60">
        <v>1010.1</v>
      </c>
      <c r="J546" s="14"/>
      <c r="K546" s="14"/>
    </row>
    <row r="547" spans="1:11" ht="25.5">
      <c r="A547" s="67" t="s">
        <v>296</v>
      </c>
      <c r="B547" s="66" t="s">
        <v>274</v>
      </c>
      <c r="C547" s="62" t="s">
        <v>242</v>
      </c>
      <c r="D547" s="62" t="s">
        <v>39</v>
      </c>
      <c r="E547" s="62" t="s">
        <v>40</v>
      </c>
      <c r="F547" s="63"/>
      <c r="G547" s="64"/>
      <c r="H547" s="64"/>
      <c r="I547" s="88">
        <f aca="true" t="shared" si="104" ref="I547:K550">I548</f>
        <v>589.5</v>
      </c>
      <c r="J547" s="65">
        <f t="shared" si="104"/>
        <v>319.5</v>
      </c>
      <c r="K547" s="65">
        <f t="shared" si="104"/>
        <v>319.5</v>
      </c>
    </row>
    <row r="548" spans="1:11" ht="38.25">
      <c r="A548" s="10" t="s">
        <v>297</v>
      </c>
      <c r="B548" s="38" t="s">
        <v>274</v>
      </c>
      <c r="C548" s="7" t="s">
        <v>242</v>
      </c>
      <c r="D548" s="7" t="s">
        <v>238</v>
      </c>
      <c r="E548" s="7" t="s">
        <v>40</v>
      </c>
      <c r="F548" s="40"/>
      <c r="G548" s="22"/>
      <c r="H548" s="22"/>
      <c r="I548" s="60">
        <f t="shared" si="104"/>
        <v>589.5</v>
      </c>
      <c r="J548" s="14">
        <f t="shared" si="104"/>
        <v>319.5</v>
      </c>
      <c r="K548" s="14">
        <f t="shared" si="104"/>
        <v>319.5</v>
      </c>
    </row>
    <row r="549" spans="1:11" ht="38.25">
      <c r="A549" s="10" t="s">
        <v>293</v>
      </c>
      <c r="B549" s="38" t="s">
        <v>274</v>
      </c>
      <c r="C549" s="7" t="s">
        <v>242</v>
      </c>
      <c r="D549" s="7" t="s">
        <v>238</v>
      </c>
      <c r="E549" s="7" t="s">
        <v>295</v>
      </c>
      <c r="F549" s="40"/>
      <c r="G549" s="22"/>
      <c r="H549" s="22"/>
      <c r="I549" s="60">
        <f t="shared" si="104"/>
        <v>589.5</v>
      </c>
      <c r="J549" s="14">
        <f t="shared" si="104"/>
        <v>319.5</v>
      </c>
      <c r="K549" s="14">
        <f t="shared" si="104"/>
        <v>319.5</v>
      </c>
    </row>
    <row r="550" spans="1:11" ht="25.5">
      <c r="A550" s="10" t="s">
        <v>37</v>
      </c>
      <c r="B550" s="38" t="s">
        <v>274</v>
      </c>
      <c r="C550" s="7" t="s">
        <v>242</v>
      </c>
      <c r="D550" s="7" t="s">
        <v>238</v>
      </c>
      <c r="E550" s="7" t="s">
        <v>295</v>
      </c>
      <c r="F550" s="40" t="s">
        <v>48</v>
      </c>
      <c r="G550" s="22"/>
      <c r="H550" s="22"/>
      <c r="I550" s="60">
        <f t="shared" si="104"/>
        <v>589.5</v>
      </c>
      <c r="J550" s="14">
        <f t="shared" si="104"/>
        <v>319.5</v>
      </c>
      <c r="K550" s="14">
        <f t="shared" si="104"/>
        <v>319.5</v>
      </c>
    </row>
    <row r="551" spans="1:11" ht="38.25">
      <c r="A551" s="10" t="s">
        <v>20</v>
      </c>
      <c r="B551" s="38" t="s">
        <v>274</v>
      </c>
      <c r="C551" s="7" t="s">
        <v>242</v>
      </c>
      <c r="D551" s="7" t="s">
        <v>238</v>
      </c>
      <c r="E551" s="7" t="s">
        <v>295</v>
      </c>
      <c r="F551" s="40" t="s">
        <v>49</v>
      </c>
      <c r="G551" s="22" t="s">
        <v>256</v>
      </c>
      <c r="H551" s="22" t="s">
        <v>275</v>
      </c>
      <c r="I551" s="60">
        <v>589.5</v>
      </c>
      <c r="J551" s="60">
        <v>319.5</v>
      </c>
      <c r="K551" s="60">
        <v>319.5</v>
      </c>
    </row>
    <row r="552" spans="1:11" ht="38.25">
      <c r="A552" s="85" t="s">
        <v>347</v>
      </c>
      <c r="B552" s="66" t="s">
        <v>274</v>
      </c>
      <c r="C552" s="62" t="s">
        <v>247</v>
      </c>
      <c r="D552" s="62" t="s">
        <v>39</v>
      </c>
      <c r="E552" s="62" t="s">
        <v>40</v>
      </c>
      <c r="F552" s="63"/>
      <c r="G552" s="64"/>
      <c r="H552" s="64"/>
      <c r="I552" s="65">
        <f>I553</f>
        <v>529.3</v>
      </c>
      <c r="J552" s="88">
        <f aca="true" t="shared" si="105" ref="J552:K555">J553</f>
        <v>264.7</v>
      </c>
      <c r="K552" s="65">
        <f t="shared" si="105"/>
        <v>264.7</v>
      </c>
    </row>
    <row r="553" spans="1:11" ht="38.25">
      <c r="A553" s="10" t="s">
        <v>348</v>
      </c>
      <c r="B553" s="38" t="s">
        <v>274</v>
      </c>
      <c r="C553" s="7" t="s">
        <v>247</v>
      </c>
      <c r="D553" s="7" t="s">
        <v>238</v>
      </c>
      <c r="E553" s="7" t="s">
        <v>40</v>
      </c>
      <c r="F553" s="40"/>
      <c r="G553" s="22"/>
      <c r="H553" s="22"/>
      <c r="I553" s="14">
        <f>I554</f>
        <v>529.3</v>
      </c>
      <c r="J553" s="60">
        <f t="shared" si="105"/>
        <v>264.7</v>
      </c>
      <c r="K553" s="14">
        <f t="shared" si="105"/>
        <v>264.7</v>
      </c>
    </row>
    <row r="554" spans="1:11" ht="25.5">
      <c r="A554" s="10" t="s">
        <v>349</v>
      </c>
      <c r="B554" s="38" t="s">
        <v>274</v>
      </c>
      <c r="C554" s="7" t="s">
        <v>247</v>
      </c>
      <c r="D554" s="7" t="s">
        <v>238</v>
      </c>
      <c r="E554" s="7" t="s">
        <v>350</v>
      </c>
      <c r="F554" s="40"/>
      <c r="G554" s="22"/>
      <c r="H554" s="22"/>
      <c r="I554" s="14">
        <f>I555</f>
        <v>529.3</v>
      </c>
      <c r="J554" s="60">
        <f t="shared" si="105"/>
        <v>264.7</v>
      </c>
      <c r="K554" s="14">
        <f t="shared" si="105"/>
        <v>264.7</v>
      </c>
    </row>
    <row r="555" spans="1:11" ht="25.5">
      <c r="A555" s="10" t="s">
        <v>37</v>
      </c>
      <c r="B555" s="38" t="s">
        <v>274</v>
      </c>
      <c r="C555" s="7" t="s">
        <v>247</v>
      </c>
      <c r="D555" s="7" t="s">
        <v>238</v>
      </c>
      <c r="E555" s="7" t="s">
        <v>350</v>
      </c>
      <c r="F555" s="40" t="s">
        <v>48</v>
      </c>
      <c r="G555" s="22"/>
      <c r="H555" s="22"/>
      <c r="I555" s="14">
        <f>I556</f>
        <v>529.3</v>
      </c>
      <c r="J555" s="60">
        <f t="shared" si="105"/>
        <v>264.7</v>
      </c>
      <c r="K555" s="14">
        <f t="shared" si="105"/>
        <v>264.7</v>
      </c>
    </row>
    <row r="556" spans="1:11" ht="38.25">
      <c r="A556" s="10" t="s">
        <v>20</v>
      </c>
      <c r="B556" s="38" t="s">
        <v>274</v>
      </c>
      <c r="C556" s="7" t="s">
        <v>247</v>
      </c>
      <c r="D556" s="7" t="s">
        <v>238</v>
      </c>
      <c r="E556" s="7" t="s">
        <v>350</v>
      </c>
      <c r="F556" s="40" t="s">
        <v>49</v>
      </c>
      <c r="G556" s="22" t="s">
        <v>259</v>
      </c>
      <c r="H556" s="22" t="s">
        <v>244</v>
      </c>
      <c r="I556" s="14">
        <v>529.3</v>
      </c>
      <c r="J556" s="14">
        <v>264.7</v>
      </c>
      <c r="K556" s="14">
        <v>264.7</v>
      </c>
    </row>
    <row r="557" spans="1:11" ht="51">
      <c r="A557" s="35" t="s">
        <v>326</v>
      </c>
      <c r="B557" s="5" t="s">
        <v>275</v>
      </c>
      <c r="C557" s="5" t="s">
        <v>239</v>
      </c>
      <c r="D557" s="5" t="s">
        <v>39</v>
      </c>
      <c r="E557" s="5" t="s">
        <v>40</v>
      </c>
      <c r="F557" s="6"/>
      <c r="G557" s="20"/>
      <c r="H557" s="20"/>
      <c r="I557" s="30">
        <f>+I563+I577+I558</f>
        <v>6495.900000000001</v>
      </c>
      <c r="J557" s="30">
        <f>+J563+J577+J558</f>
        <v>5779.900000000001</v>
      </c>
      <c r="K557" s="30">
        <f>+K563+K577+K558</f>
        <v>5779.900000000001</v>
      </c>
    </row>
    <row r="558" spans="1:11" ht="38.25">
      <c r="A558" s="10" t="s">
        <v>502</v>
      </c>
      <c r="B558" s="38" t="s">
        <v>275</v>
      </c>
      <c r="C558" s="7" t="s">
        <v>241</v>
      </c>
      <c r="D558" s="7" t="s">
        <v>39</v>
      </c>
      <c r="E558" s="7" t="s">
        <v>40</v>
      </c>
      <c r="F558" s="40"/>
      <c r="G558" s="22"/>
      <c r="H558" s="22"/>
      <c r="I558" s="60">
        <f>I559</f>
        <v>40.2</v>
      </c>
      <c r="J558" s="60">
        <f aca="true" t="shared" si="106" ref="J558:K561">J559</f>
        <v>0</v>
      </c>
      <c r="K558" s="60">
        <f t="shared" si="106"/>
        <v>0</v>
      </c>
    </row>
    <row r="559" spans="1:11" ht="38.25">
      <c r="A559" s="10" t="s">
        <v>503</v>
      </c>
      <c r="B559" s="38" t="s">
        <v>275</v>
      </c>
      <c r="C559" s="7" t="s">
        <v>241</v>
      </c>
      <c r="D559" s="7" t="s">
        <v>238</v>
      </c>
      <c r="E559" s="7" t="s">
        <v>40</v>
      </c>
      <c r="F559" s="40"/>
      <c r="G559" s="22"/>
      <c r="H559" s="22"/>
      <c r="I559" s="60">
        <f>I560</f>
        <v>40.2</v>
      </c>
      <c r="J559" s="60">
        <f t="shared" si="106"/>
        <v>0</v>
      </c>
      <c r="K559" s="60">
        <f t="shared" si="106"/>
        <v>0</v>
      </c>
    </row>
    <row r="560" spans="1:11" ht="25.5">
      <c r="A560" s="31" t="s">
        <v>338</v>
      </c>
      <c r="B560" s="38" t="s">
        <v>275</v>
      </c>
      <c r="C560" s="7" t="s">
        <v>241</v>
      </c>
      <c r="D560" s="7" t="s">
        <v>238</v>
      </c>
      <c r="E560" s="7" t="s">
        <v>339</v>
      </c>
      <c r="F560" s="40"/>
      <c r="G560" s="22"/>
      <c r="H560" s="22"/>
      <c r="I560" s="60">
        <f>I561</f>
        <v>40.2</v>
      </c>
      <c r="J560" s="60">
        <f t="shared" si="106"/>
        <v>0</v>
      </c>
      <c r="K560" s="60">
        <f t="shared" si="106"/>
        <v>0</v>
      </c>
    </row>
    <row r="561" spans="1:11" ht="25.5">
      <c r="A561" s="10" t="s">
        <v>37</v>
      </c>
      <c r="B561" s="38" t="s">
        <v>275</v>
      </c>
      <c r="C561" s="7" t="s">
        <v>241</v>
      </c>
      <c r="D561" s="7" t="s">
        <v>238</v>
      </c>
      <c r="E561" s="7" t="s">
        <v>339</v>
      </c>
      <c r="F561" s="40" t="s">
        <v>48</v>
      </c>
      <c r="G561" s="22"/>
      <c r="H561" s="22"/>
      <c r="I561" s="60">
        <f>I562</f>
        <v>40.2</v>
      </c>
      <c r="J561" s="60">
        <f t="shared" si="106"/>
        <v>0</v>
      </c>
      <c r="K561" s="60">
        <f t="shared" si="106"/>
        <v>0</v>
      </c>
    </row>
    <row r="562" spans="1:11" ht="38.25">
      <c r="A562" s="10" t="s">
        <v>20</v>
      </c>
      <c r="B562" s="38" t="s">
        <v>275</v>
      </c>
      <c r="C562" s="7" t="s">
        <v>241</v>
      </c>
      <c r="D562" s="7" t="s">
        <v>238</v>
      </c>
      <c r="E562" s="7" t="s">
        <v>339</v>
      </c>
      <c r="F562" s="40" t="s">
        <v>49</v>
      </c>
      <c r="G562" s="22" t="s">
        <v>259</v>
      </c>
      <c r="H562" s="22" t="s">
        <v>238</v>
      </c>
      <c r="I562" s="60">
        <v>40.2</v>
      </c>
      <c r="J562" s="60"/>
      <c r="K562" s="60"/>
    </row>
    <row r="563" spans="1:11" ht="25.5">
      <c r="A563" s="23" t="s">
        <v>104</v>
      </c>
      <c r="B563" s="24" t="s">
        <v>275</v>
      </c>
      <c r="C563" s="24" t="s">
        <v>243</v>
      </c>
      <c r="D563" s="24" t="s">
        <v>39</v>
      </c>
      <c r="E563" s="24" t="s">
        <v>40</v>
      </c>
      <c r="F563" s="25"/>
      <c r="G563" s="26"/>
      <c r="H563" s="26"/>
      <c r="I563" s="25">
        <f>I564</f>
        <v>6434.6</v>
      </c>
      <c r="J563" s="25">
        <f>J564</f>
        <v>5779.900000000001</v>
      </c>
      <c r="K563" s="25">
        <f>K564</f>
        <v>5779.900000000001</v>
      </c>
    </row>
    <row r="564" spans="1:11" ht="38.25">
      <c r="A564" s="31" t="s">
        <v>153</v>
      </c>
      <c r="B564" s="38" t="s">
        <v>275</v>
      </c>
      <c r="C564" s="7" t="s">
        <v>243</v>
      </c>
      <c r="D564" s="7" t="s">
        <v>238</v>
      </c>
      <c r="E564" s="7" t="s">
        <v>40</v>
      </c>
      <c r="F564" s="40"/>
      <c r="G564" s="22"/>
      <c r="H564" s="22"/>
      <c r="I564" s="14">
        <f>I565+I568</f>
        <v>6434.6</v>
      </c>
      <c r="J564" s="14">
        <f>J565+J568</f>
        <v>5779.900000000001</v>
      </c>
      <c r="K564" s="14">
        <f>K565+K568</f>
        <v>5779.900000000001</v>
      </c>
    </row>
    <row r="565" spans="1:11" ht="25.5">
      <c r="A565" s="31" t="s">
        <v>137</v>
      </c>
      <c r="B565" s="38" t="s">
        <v>275</v>
      </c>
      <c r="C565" s="7" t="s">
        <v>243</v>
      </c>
      <c r="D565" s="7" t="s">
        <v>238</v>
      </c>
      <c r="E565" s="7" t="s">
        <v>41</v>
      </c>
      <c r="F565" s="39"/>
      <c r="G565" s="22"/>
      <c r="H565" s="22"/>
      <c r="I565" s="14">
        <f aca="true" t="shared" si="107" ref="I565:K566">I566</f>
        <v>5437.2</v>
      </c>
      <c r="J565" s="14">
        <f t="shared" si="107"/>
        <v>5229.1</v>
      </c>
      <c r="K565" s="14">
        <f t="shared" si="107"/>
        <v>5229.1</v>
      </c>
    </row>
    <row r="566" spans="1:11" ht="63.75">
      <c r="A566" s="10" t="s">
        <v>18</v>
      </c>
      <c r="B566" s="38" t="s">
        <v>275</v>
      </c>
      <c r="C566" s="7" t="s">
        <v>243</v>
      </c>
      <c r="D566" s="7" t="s">
        <v>238</v>
      </c>
      <c r="E566" s="7" t="s">
        <v>41</v>
      </c>
      <c r="F566" s="40" t="s">
        <v>92</v>
      </c>
      <c r="G566" s="22"/>
      <c r="H566" s="22"/>
      <c r="I566" s="14">
        <f t="shared" si="107"/>
        <v>5437.2</v>
      </c>
      <c r="J566" s="14">
        <f t="shared" si="107"/>
        <v>5229.1</v>
      </c>
      <c r="K566" s="14">
        <f t="shared" si="107"/>
        <v>5229.1</v>
      </c>
    </row>
    <row r="567" spans="1:11" ht="25.5">
      <c r="A567" s="10" t="s">
        <v>19</v>
      </c>
      <c r="B567" s="38" t="s">
        <v>275</v>
      </c>
      <c r="C567" s="7" t="s">
        <v>243</v>
      </c>
      <c r="D567" s="7" t="s">
        <v>238</v>
      </c>
      <c r="E567" s="7" t="s">
        <v>41</v>
      </c>
      <c r="F567" s="40" t="s">
        <v>93</v>
      </c>
      <c r="G567" s="22" t="s">
        <v>238</v>
      </c>
      <c r="H567" s="22" t="s">
        <v>276</v>
      </c>
      <c r="I567" s="14">
        <v>5437.2</v>
      </c>
      <c r="J567" s="14">
        <v>5229.1</v>
      </c>
      <c r="K567" s="14">
        <v>5229.1</v>
      </c>
    </row>
    <row r="568" spans="1:11" ht="25.5">
      <c r="A568" s="10" t="s">
        <v>138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/>
      <c r="G568" s="22"/>
      <c r="H568" s="22"/>
      <c r="I568" s="14">
        <f>I569+I571+I575+I573</f>
        <v>997.4000000000001</v>
      </c>
      <c r="J568" s="14">
        <f>J569+J571+J575+J573</f>
        <v>550.8000000000001</v>
      </c>
      <c r="K568" s="14">
        <f>K569+K571+K575+K573</f>
        <v>550.8000000000001</v>
      </c>
    </row>
    <row r="569" spans="1:11" ht="63.75">
      <c r="A569" s="10" t="s">
        <v>18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92</v>
      </c>
      <c r="G569" s="22"/>
      <c r="H569" s="22"/>
      <c r="I569" s="14">
        <f>I570</f>
        <v>15.1</v>
      </c>
      <c r="J569" s="14">
        <f>J570</f>
        <v>15.1</v>
      </c>
      <c r="K569" s="14">
        <f>K570</f>
        <v>15.1</v>
      </c>
    </row>
    <row r="570" spans="1:11" ht="25.5">
      <c r="A570" s="10" t="s">
        <v>19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93</v>
      </c>
      <c r="G570" s="22" t="s">
        <v>238</v>
      </c>
      <c r="H570" s="22" t="s">
        <v>276</v>
      </c>
      <c r="I570" s="14">
        <v>15.1</v>
      </c>
      <c r="J570" s="14">
        <v>15.1</v>
      </c>
      <c r="K570" s="14">
        <v>15.1</v>
      </c>
    </row>
    <row r="571" spans="1:11" ht="25.5">
      <c r="A571" s="10" t="s">
        <v>37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48</v>
      </c>
      <c r="G571" s="22"/>
      <c r="H571" s="22"/>
      <c r="I571" s="14">
        <f>I572</f>
        <v>941.1</v>
      </c>
      <c r="J571" s="14">
        <f>J572</f>
        <v>460</v>
      </c>
      <c r="K571" s="14">
        <f>K572</f>
        <v>460</v>
      </c>
    </row>
    <row r="572" spans="1:11" ht="38.25">
      <c r="A572" s="10" t="s">
        <v>20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49</v>
      </c>
      <c r="G572" s="22" t="s">
        <v>238</v>
      </c>
      <c r="H572" s="22" t="s">
        <v>276</v>
      </c>
      <c r="I572" s="14">
        <v>941.1</v>
      </c>
      <c r="J572" s="14">
        <v>460</v>
      </c>
      <c r="K572" s="14">
        <v>460</v>
      </c>
    </row>
    <row r="573" spans="1:11" ht="25.5">
      <c r="A573" s="10" t="s">
        <v>16</v>
      </c>
      <c r="B573" s="38" t="s">
        <v>275</v>
      </c>
      <c r="C573" s="7" t="s">
        <v>243</v>
      </c>
      <c r="D573" s="7" t="s">
        <v>238</v>
      </c>
      <c r="E573" s="7" t="s">
        <v>42</v>
      </c>
      <c r="F573" s="40" t="s">
        <v>46</v>
      </c>
      <c r="G573" s="22"/>
      <c r="H573" s="22"/>
      <c r="I573" s="14">
        <f>I574</f>
        <v>38.1</v>
      </c>
      <c r="J573" s="14">
        <f>J574</f>
        <v>0</v>
      </c>
      <c r="K573" s="14">
        <f>K574</f>
        <v>0</v>
      </c>
    </row>
    <row r="574" spans="1:11" ht="25.5">
      <c r="A574" s="17" t="s">
        <v>17</v>
      </c>
      <c r="B574" s="38" t="s">
        <v>275</v>
      </c>
      <c r="C574" s="7" t="s">
        <v>243</v>
      </c>
      <c r="D574" s="7" t="s">
        <v>238</v>
      </c>
      <c r="E574" s="7" t="s">
        <v>42</v>
      </c>
      <c r="F574" s="40" t="s">
        <v>47</v>
      </c>
      <c r="G574" s="22" t="s">
        <v>238</v>
      </c>
      <c r="H574" s="22" t="s">
        <v>276</v>
      </c>
      <c r="I574" s="14">
        <v>38.1</v>
      </c>
      <c r="J574" s="14"/>
      <c r="K574" s="14"/>
    </row>
    <row r="575" spans="1:11" ht="12.75">
      <c r="A575" s="10" t="s">
        <v>21</v>
      </c>
      <c r="B575" s="38" t="s">
        <v>275</v>
      </c>
      <c r="C575" s="7" t="s">
        <v>243</v>
      </c>
      <c r="D575" s="7" t="s">
        <v>238</v>
      </c>
      <c r="E575" s="7" t="s">
        <v>42</v>
      </c>
      <c r="F575" s="40" t="s">
        <v>84</v>
      </c>
      <c r="G575" s="22"/>
      <c r="H575" s="22"/>
      <c r="I575" s="14">
        <f>I576</f>
        <v>3.1</v>
      </c>
      <c r="J575" s="14">
        <f>J576</f>
        <v>75.7</v>
      </c>
      <c r="K575" s="14">
        <f>K576</f>
        <v>75.7</v>
      </c>
    </row>
    <row r="576" spans="1:11" ht="12.75">
      <c r="A576" s="10" t="s">
        <v>22</v>
      </c>
      <c r="B576" s="38" t="s">
        <v>275</v>
      </c>
      <c r="C576" s="7" t="s">
        <v>243</v>
      </c>
      <c r="D576" s="7" t="s">
        <v>238</v>
      </c>
      <c r="E576" s="7" t="s">
        <v>42</v>
      </c>
      <c r="F576" s="40" t="s">
        <v>94</v>
      </c>
      <c r="G576" s="22" t="s">
        <v>238</v>
      </c>
      <c r="H576" s="22" t="s">
        <v>276</v>
      </c>
      <c r="I576" s="14">
        <v>3.1</v>
      </c>
      <c r="J576" s="14">
        <v>75.7</v>
      </c>
      <c r="K576" s="14">
        <v>75.7</v>
      </c>
    </row>
    <row r="577" spans="1:11" ht="12.75">
      <c r="A577" s="101" t="s">
        <v>472</v>
      </c>
      <c r="B577" s="112" t="s">
        <v>275</v>
      </c>
      <c r="C577" s="113" t="s">
        <v>473</v>
      </c>
      <c r="D577" s="113" t="s">
        <v>39</v>
      </c>
      <c r="E577" s="113" t="s">
        <v>40</v>
      </c>
      <c r="F577" s="104"/>
      <c r="G577" s="105"/>
      <c r="H577" s="105"/>
      <c r="I577" s="106">
        <f>I578</f>
        <v>21.1</v>
      </c>
      <c r="J577" s="106">
        <f>J578</f>
        <v>0</v>
      </c>
      <c r="K577" s="106">
        <f>K578</f>
        <v>0</v>
      </c>
    </row>
    <row r="578" spans="1:11" ht="25.5">
      <c r="A578" s="10" t="s">
        <v>138</v>
      </c>
      <c r="B578" s="38" t="s">
        <v>275</v>
      </c>
      <c r="C578" s="7" t="s">
        <v>473</v>
      </c>
      <c r="D578" s="7" t="s">
        <v>39</v>
      </c>
      <c r="E578" s="7" t="s">
        <v>42</v>
      </c>
      <c r="F578" s="40"/>
      <c r="G578" s="22"/>
      <c r="H578" s="22"/>
      <c r="I578" s="14">
        <f>I579+I581</f>
        <v>21.1</v>
      </c>
      <c r="J578" s="14">
        <f>J579+J581</f>
        <v>0</v>
      </c>
      <c r="K578" s="14">
        <f>K579+K581</f>
        <v>0</v>
      </c>
    </row>
    <row r="579" spans="1:11" ht="25.5">
      <c r="A579" s="10" t="s">
        <v>37</v>
      </c>
      <c r="B579" s="38" t="s">
        <v>275</v>
      </c>
      <c r="C579" s="7" t="s">
        <v>473</v>
      </c>
      <c r="D579" s="7" t="s">
        <v>39</v>
      </c>
      <c r="E579" s="7" t="s">
        <v>42</v>
      </c>
      <c r="F579" s="40" t="s">
        <v>48</v>
      </c>
      <c r="G579" s="22"/>
      <c r="H579" s="22"/>
      <c r="I579" s="14">
        <f>I580</f>
        <v>21</v>
      </c>
      <c r="J579" s="14">
        <f>J580</f>
        <v>0</v>
      </c>
      <c r="K579" s="14">
        <f>K580</f>
        <v>0</v>
      </c>
    </row>
    <row r="580" spans="1:11" ht="38.25">
      <c r="A580" s="10" t="s">
        <v>20</v>
      </c>
      <c r="B580" s="38" t="s">
        <v>275</v>
      </c>
      <c r="C580" s="7" t="s">
        <v>473</v>
      </c>
      <c r="D580" s="7" t="s">
        <v>39</v>
      </c>
      <c r="E580" s="7" t="s">
        <v>42</v>
      </c>
      <c r="F580" s="40" t="s">
        <v>49</v>
      </c>
      <c r="G580" s="22" t="s">
        <v>238</v>
      </c>
      <c r="H580" s="22" t="s">
        <v>276</v>
      </c>
      <c r="I580" s="14">
        <v>21</v>
      </c>
      <c r="J580" s="14"/>
      <c r="K580" s="14"/>
    </row>
    <row r="581" spans="1:11" ht="12.75">
      <c r="A581" s="10" t="s">
        <v>21</v>
      </c>
      <c r="B581" s="38" t="s">
        <v>275</v>
      </c>
      <c r="C581" s="7" t="s">
        <v>473</v>
      </c>
      <c r="D581" s="7" t="s">
        <v>39</v>
      </c>
      <c r="E581" s="7" t="s">
        <v>42</v>
      </c>
      <c r="F581" s="40" t="s">
        <v>84</v>
      </c>
      <c r="G581" s="22"/>
      <c r="H581" s="22"/>
      <c r="I581" s="14">
        <f>I582</f>
        <v>0.1</v>
      </c>
      <c r="J581" s="14">
        <f>J582</f>
        <v>0</v>
      </c>
      <c r="K581" s="14">
        <f>K582</f>
        <v>0</v>
      </c>
    </row>
    <row r="582" spans="1:11" ht="12.75">
      <c r="A582" s="10" t="s">
        <v>22</v>
      </c>
      <c r="B582" s="38" t="s">
        <v>275</v>
      </c>
      <c r="C582" s="7" t="s">
        <v>473</v>
      </c>
      <c r="D582" s="7" t="s">
        <v>39</v>
      </c>
      <c r="E582" s="7" t="s">
        <v>42</v>
      </c>
      <c r="F582" s="40" t="s">
        <v>94</v>
      </c>
      <c r="G582" s="22" t="s">
        <v>238</v>
      </c>
      <c r="H582" s="22" t="s">
        <v>276</v>
      </c>
      <c r="I582" s="14">
        <v>0.1</v>
      </c>
      <c r="J582" s="14"/>
      <c r="K582" s="14"/>
    </row>
    <row r="583" spans="1:11" ht="38.25">
      <c r="A583" s="35" t="s">
        <v>327</v>
      </c>
      <c r="B583" s="5" t="s">
        <v>276</v>
      </c>
      <c r="C583" s="5" t="s">
        <v>239</v>
      </c>
      <c r="D583" s="5" t="s">
        <v>39</v>
      </c>
      <c r="E583" s="5" t="s">
        <v>40</v>
      </c>
      <c r="F583" s="6"/>
      <c r="G583" s="20"/>
      <c r="H583" s="20"/>
      <c r="I583" s="30">
        <f>I584+I708+I728</f>
        <v>1154209.8</v>
      </c>
      <c r="J583" s="30">
        <f>J584+J708+J728</f>
        <v>1091359.2</v>
      </c>
      <c r="K583" s="30">
        <f>K584+K708+K728</f>
        <v>1099268.5</v>
      </c>
    </row>
    <row r="584" spans="1:11" ht="25.5">
      <c r="A584" s="34" t="s">
        <v>277</v>
      </c>
      <c r="B584" s="24" t="s">
        <v>276</v>
      </c>
      <c r="C584" s="24" t="s">
        <v>241</v>
      </c>
      <c r="D584" s="24" t="s">
        <v>39</v>
      </c>
      <c r="E584" s="24" t="s">
        <v>40</v>
      </c>
      <c r="F584" s="25"/>
      <c r="G584" s="26"/>
      <c r="H584" s="26"/>
      <c r="I584" s="29">
        <f>I585+I613+I654+I684</f>
        <v>1089617.3</v>
      </c>
      <c r="J584" s="29">
        <f>J585+J613+J654+J684</f>
        <v>1038434.4</v>
      </c>
      <c r="K584" s="29">
        <f>K585+K613+K654+K684</f>
        <v>1046343.7</v>
      </c>
    </row>
    <row r="585" spans="1:11" ht="38.25">
      <c r="A585" s="10" t="s">
        <v>181</v>
      </c>
      <c r="B585" s="38" t="s">
        <v>276</v>
      </c>
      <c r="C585" s="7" t="s">
        <v>241</v>
      </c>
      <c r="D585" s="7" t="s">
        <v>238</v>
      </c>
      <c r="E585" s="7" t="s">
        <v>40</v>
      </c>
      <c r="F585" s="40"/>
      <c r="G585" s="22"/>
      <c r="H585" s="22"/>
      <c r="I585" s="60">
        <f>I586+I598+I605+I595+I592+I610+I589</f>
        <v>460829.00000000006</v>
      </c>
      <c r="J585" s="60">
        <f>J586+J598+J605+J595+J592+J610+J589</f>
        <v>441759.99999999994</v>
      </c>
      <c r="K585" s="60">
        <f>K586+K598+K605+K595+K592+K610+K589</f>
        <v>428401.3</v>
      </c>
    </row>
    <row r="586" spans="1:11" ht="38.25">
      <c r="A586" s="10" t="s">
        <v>182</v>
      </c>
      <c r="B586" s="38" t="s">
        <v>276</v>
      </c>
      <c r="C586" s="7" t="s">
        <v>241</v>
      </c>
      <c r="D586" s="7" t="s">
        <v>238</v>
      </c>
      <c r="E586" s="7" t="s">
        <v>183</v>
      </c>
      <c r="F586" s="40"/>
      <c r="G586" s="22"/>
      <c r="H586" s="22"/>
      <c r="I586" s="60">
        <f aca="true" t="shared" si="108" ref="I586:K587">I587</f>
        <v>96383.7</v>
      </c>
      <c r="J586" s="14">
        <f t="shared" si="108"/>
        <v>61225.7</v>
      </c>
      <c r="K586" s="14">
        <f t="shared" si="108"/>
        <v>61225.7</v>
      </c>
    </row>
    <row r="587" spans="1:11" ht="38.25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183</v>
      </c>
      <c r="F587" s="40" t="s">
        <v>53</v>
      </c>
      <c r="G587" s="22"/>
      <c r="H587" s="22"/>
      <c r="I587" s="60">
        <f t="shared" si="108"/>
        <v>96383.7</v>
      </c>
      <c r="J587" s="14">
        <f t="shared" si="108"/>
        <v>61225.7</v>
      </c>
      <c r="K587" s="14">
        <f t="shared" si="108"/>
        <v>61225.7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183</v>
      </c>
      <c r="F588" s="40" t="s">
        <v>54</v>
      </c>
      <c r="G588" s="22" t="s">
        <v>264</v>
      </c>
      <c r="H588" s="22" t="s">
        <v>238</v>
      </c>
      <c r="I588" s="60">
        <v>96383.7</v>
      </c>
      <c r="J588" s="14">
        <v>61225.7</v>
      </c>
      <c r="K588" s="14">
        <v>61225.7</v>
      </c>
    </row>
    <row r="589" spans="1:11" ht="25.5">
      <c r="A589" s="2" t="s">
        <v>338</v>
      </c>
      <c r="B589" s="38" t="s">
        <v>276</v>
      </c>
      <c r="C589" s="7" t="s">
        <v>241</v>
      </c>
      <c r="D589" s="7" t="s">
        <v>238</v>
      </c>
      <c r="E589" s="7" t="s">
        <v>339</v>
      </c>
      <c r="F589" s="40"/>
      <c r="G589" s="22"/>
      <c r="H589" s="22"/>
      <c r="I589" s="60">
        <f aca="true" t="shared" si="109" ref="I589:K590">I590</f>
        <v>1797.9</v>
      </c>
      <c r="J589" s="60">
        <f t="shared" si="109"/>
        <v>0</v>
      </c>
      <c r="K589" s="60">
        <f t="shared" si="109"/>
        <v>0</v>
      </c>
    </row>
    <row r="590" spans="1:11" ht="38.25">
      <c r="A590" s="2" t="s">
        <v>23</v>
      </c>
      <c r="B590" s="38" t="s">
        <v>276</v>
      </c>
      <c r="C590" s="7" t="s">
        <v>241</v>
      </c>
      <c r="D590" s="7" t="s">
        <v>238</v>
      </c>
      <c r="E590" s="7" t="s">
        <v>339</v>
      </c>
      <c r="F590" s="40" t="s">
        <v>53</v>
      </c>
      <c r="G590" s="22"/>
      <c r="H590" s="22"/>
      <c r="I590" s="60">
        <f t="shared" si="109"/>
        <v>1797.9</v>
      </c>
      <c r="J590" s="60">
        <f t="shared" si="109"/>
        <v>0</v>
      </c>
      <c r="K590" s="60">
        <f t="shared" si="109"/>
        <v>0</v>
      </c>
    </row>
    <row r="591" spans="1:11" ht="12.75">
      <c r="A591" s="2" t="s">
        <v>24</v>
      </c>
      <c r="B591" s="38" t="s">
        <v>276</v>
      </c>
      <c r="C591" s="7" t="s">
        <v>241</v>
      </c>
      <c r="D591" s="7" t="s">
        <v>238</v>
      </c>
      <c r="E591" s="7" t="s">
        <v>339</v>
      </c>
      <c r="F591" s="40" t="s">
        <v>54</v>
      </c>
      <c r="G591" s="22" t="s">
        <v>264</v>
      </c>
      <c r="H591" s="22" t="s">
        <v>238</v>
      </c>
      <c r="I591" s="60">
        <v>1797.9</v>
      </c>
      <c r="J591" s="14"/>
      <c r="K591" s="14"/>
    </row>
    <row r="592" spans="1:11" ht="38.25">
      <c r="A592" s="2" t="s">
        <v>300</v>
      </c>
      <c r="B592" s="38" t="s">
        <v>276</v>
      </c>
      <c r="C592" s="7" t="s">
        <v>241</v>
      </c>
      <c r="D592" s="7" t="s">
        <v>238</v>
      </c>
      <c r="E592" s="7" t="s">
        <v>301</v>
      </c>
      <c r="F592" s="40"/>
      <c r="G592" s="22"/>
      <c r="H592" s="22"/>
      <c r="I592" s="14">
        <f aca="true" t="shared" si="110" ref="I592:K593">I593</f>
        <v>17947.4</v>
      </c>
      <c r="J592" s="14">
        <f t="shared" si="110"/>
        <v>15311.3</v>
      </c>
      <c r="K592" s="14">
        <f t="shared" si="110"/>
        <v>15311.3</v>
      </c>
    </row>
    <row r="593" spans="1:11" ht="40.5" customHeight="1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301</v>
      </c>
      <c r="F593" s="40" t="s">
        <v>53</v>
      </c>
      <c r="G593" s="22"/>
      <c r="H593" s="22"/>
      <c r="I593" s="14">
        <f t="shared" si="110"/>
        <v>17947.4</v>
      </c>
      <c r="J593" s="14">
        <f t="shared" si="110"/>
        <v>15311.3</v>
      </c>
      <c r="K593" s="14">
        <f t="shared" si="110"/>
        <v>15311.3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301</v>
      </c>
      <c r="F594" s="40" t="s">
        <v>54</v>
      </c>
      <c r="G594" s="22" t="s">
        <v>264</v>
      </c>
      <c r="H594" s="22" t="s">
        <v>238</v>
      </c>
      <c r="I594" s="14">
        <v>17947.4</v>
      </c>
      <c r="J594" s="14">
        <v>15311.3</v>
      </c>
      <c r="K594" s="14">
        <v>15311.3</v>
      </c>
    </row>
    <row r="595" spans="1:11" ht="40.5" customHeight="1">
      <c r="A595" s="10" t="s">
        <v>302</v>
      </c>
      <c r="B595" s="38" t="s">
        <v>276</v>
      </c>
      <c r="C595" s="7" t="s">
        <v>241</v>
      </c>
      <c r="D595" s="7" t="s">
        <v>238</v>
      </c>
      <c r="E595" s="7" t="s">
        <v>341</v>
      </c>
      <c r="F595" s="40"/>
      <c r="G595" s="22"/>
      <c r="H595" s="22"/>
      <c r="I595" s="14">
        <f aca="true" t="shared" si="111" ref="I595:K596">I596</f>
        <v>4028.8</v>
      </c>
      <c r="J595" s="14">
        <f t="shared" si="111"/>
        <v>3827.8</v>
      </c>
      <c r="K595" s="14">
        <f t="shared" si="111"/>
        <v>3827.8</v>
      </c>
    </row>
    <row r="596" spans="1:11" ht="38.25">
      <c r="A596" s="2" t="s">
        <v>23</v>
      </c>
      <c r="B596" s="38" t="s">
        <v>276</v>
      </c>
      <c r="C596" s="7" t="s">
        <v>241</v>
      </c>
      <c r="D596" s="7" t="s">
        <v>238</v>
      </c>
      <c r="E596" s="7" t="s">
        <v>341</v>
      </c>
      <c r="F596" s="40" t="s">
        <v>53</v>
      </c>
      <c r="G596" s="22"/>
      <c r="H596" s="22"/>
      <c r="I596" s="14">
        <f t="shared" si="111"/>
        <v>4028.8</v>
      </c>
      <c r="J596" s="14">
        <f t="shared" si="111"/>
        <v>3827.8</v>
      </c>
      <c r="K596" s="14">
        <f t="shared" si="111"/>
        <v>3827.8</v>
      </c>
    </row>
    <row r="597" spans="1:11" ht="12.75">
      <c r="A597" s="2" t="s">
        <v>24</v>
      </c>
      <c r="B597" s="38" t="s">
        <v>276</v>
      </c>
      <c r="C597" s="7" t="s">
        <v>241</v>
      </c>
      <c r="D597" s="7" t="s">
        <v>238</v>
      </c>
      <c r="E597" s="7" t="s">
        <v>341</v>
      </c>
      <c r="F597" s="40" t="s">
        <v>54</v>
      </c>
      <c r="G597" s="22" t="s">
        <v>264</v>
      </c>
      <c r="H597" s="22" t="s">
        <v>238</v>
      </c>
      <c r="I597" s="14">
        <v>4028.8</v>
      </c>
      <c r="J597" s="14">
        <v>3827.8</v>
      </c>
      <c r="K597" s="14">
        <v>3827.8</v>
      </c>
    </row>
    <row r="598" spans="1:11" ht="76.5">
      <c r="A598" s="2" t="s">
        <v>184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/>
      <c r="G598" s="22"/>
      <c r="H598" s="22"/>
      <c r="I598" s="14">
        <f>I599+I601+I603</f>
        <v>6905.8</v>
      </c>
      <c r="J598" s="14">
        <f>J599+J601+J603</f>
        <v>12200.2</v>
      </c>
      <c r="K598" s="14">
        <f>K599+K601+K603</f>
        <v>12228.300000000001</v>
      </c>
    </row>
    <row r="599" spans="1:11" ht="63.75">
      <c r="A599" s="10" t="s">
        <v>18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92</v>
      </c>
      <c r="G599" s="22"/>
      <c r="H599" s="22"/>
      <c r="I599" s="14">
        <f>I600</f>
        <v>323.7</v>
      </c>
      <c r="J599" s="14">
        <f>J600</f>
        <v>327.1</v>
      </c>
      <c r="K599" s="14">
        <f>K600</f>
        <v>340.1</v>
      </c>
    </row>
    <row r="600" spans="1:11" ht="25.5">
      <c r="A600" s="2" t="s">
        <v>27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134</v>
      </c>
      <c r="G600" s="22" t="s">
        <v>264</v>
      </c>
      <c r="H600" s="22" t="s">
        <v>269</v>
      </c>
      <c r="I600" s="14">
        <v>323.7</v>
      </c>
      <c r="J600" s="14">
        <v>327.1</v>
      </c>
      <c r="K600" s="14">
        <v>340.1</v>
      </c>
    </row>
    <row r="601" spans="1:11" ht="25.5">
      <c r="A601" s="10" t="s">
        <v>37</v>
      </c>
      <c r="B601" s="38" t="s">
        <v>276</v>
      </c>
      <c r="C601" s="7" t="s">
        <v>241</v>
      </c>
      <c r="D601" s="7" t="s">
        <v>238</v>
      </c>
      <c r="E601" s="7" t="s">
        <v>185</v>
      </c>
      <c r="F601" s="40" t="s">
        <v>48</v>
      </c>
      <c r="G601" s="22"/>
      <c r="H601" s="22"/>
      <c r="I601" s="14">
        <f>I602</f>
        <v>210.4</v>
      </c>
      <c r="J601" s="14">
        <f>J602</f>
        <v>120</v>
      </c>
      <c r="K601" s="14">
        <f>K602</f>
        <v>107.6</v>
      </c>
    </row>
    <row r="602" spans="1:11" ht="38.25">
      <c r="A602" s="2" t="s">
        <v>20</v>
      </c>
      <c r="B602" s="38" t="s">
        <v>276</v>
      </c>
      <c r="C602" s="7" t="s">
        <v>241</v>
      </c>
      <c r="D602" s="7" t="s">
        <v>238</v>
      </c>
      <c r="E602" s="7" t="s">
        <v>185</v>
      </c>
      <c r="F602" s="40" t="s">
        <v>49</v>
      </c>
      <c r="G602" s="22" t="s">
        <v>264</v>
      </c>
      <c r="H602" s="22" t="s">
        <v>269</v>
      </c>
      <c r="I602" s="14">
        <v>210.4</v>
      </c>
      <c r="J602" s="14">
        <v>120</v>
      </c>
      <c r="K602" s="14">
        <v>107.6</v>
      </c>
    </row>
    <row r="603" spans="1:11" ht="25.5">
      <c r="A603" s="17" t="s">
        <v>16</v>
      </c>
      <c r="B603" s="38" t="s">
        <v>276</v>
      </c>
      <c r="C603" s="7" t="s">
        <v>241</v>
      </c>
      <c r="D603" s="7" t="s">
        <v>238</v>
      </c>
      <c r="E603" s="7" t="s">
        <v>185</v>
      </c>
      <c r="F603" s="40" t="s">
        <v>46</v>
      </c>
      <c r="G603" s="22"/>
      <c r="H603" s="22"/>
      <c r="I603" s="14">
        <f>I604</f>
        <v>6371.7</v>
      </c>
      <c r="J603" s="14">
        <f>J604</f>
        <v>11753.1</v>
      </c>
      <c r="K603" s="14">
        <f>K604</f>
        <v>11780.6</v>
      </c>
    </row>
    <row r="604" spans="1:11" ht="25.5">
      <c r="A604" s="2" t="s">
        <v>17</v>
      </c>
      <c r="B604" s="38" t="s">
        <v>276</v>
      </c>
      <c r="C604" s="7" t="s">
        <v>241</v>
      </c>
      <c r="D604" s="7" t="s">
        <v>238</v>
      </c>
      <c r="E604" s="7" t="s">
        <v>185</v>
      </c>
      <c r="F604" s="40" t="s">
        <v>47</v>
      </c>
      <c r="G604" s="22" t="s">
        <v>272</v>
      </c>
      <c r="H604" s="22" t="s">
        <v>256</v>
      </c>
      <c r="I604" s="14">
        <v>6371.7</v>
      </c>
      <c r="J604" s="14">
        <v>11753.1</v>
      </c>
      <c r="K604" s="14">
        <v>11780.6</v>
      </c>
    </row>
    <row r="605" spans="1:11" ht="65.25" customHeight="1">
      <c r="A605" s="2" t="s">
        <v>186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/>
      <c r="G605" s="22"/>
      <c r="H605" s="22"/>
      <c r="I605" s="14">
        <f>I606+I608</f>
        <v>332671.7</v>
      </c>
      <c r="J605" s="14">
        <f>J606+J608</f>
        <v>348101.3</v>
      </c>
      <c r="K605" s="14">
        <f>K606+K608</f>
        <v>334714.5</v>
      </c>
    </row>
    <row r="606" spans="1:11" ht="25.5">
      <c r="A606" s="10" t="s">
        <v>37</v>
      </c>
      <c r="B606" s="38" t="s">
        <v>276</v>
      </c>
      <c r="C606" s="7" t="s">
        <v>241</v>
      </c>
      <c r="D606" s="7" t="s">
        <v>238</v>
      </c>
      <c r="E606" s="7" t="s">
        <v>187</v>
      </c>
      <c r="F606" s="40" t="s">
        <v>48</v>
      </c>
      <c r="G606" s="22"/>
      <c r="H606" s="22"/>
      <c r="I606" s="14">
        <f>I607</f>
        <v>53.2</v>
      </c>
      <c r="J606" s="60">
        <f>J607</f>
        <v>55.7</v>
      </c>
      <c r="K606" s="14">
        <f>K607</f>
        <v>53.5</v>
      </c>
    </row>
    <row r="607" spans="1:11" ht="38.25">
      <c r="A607" s="2" t="s">
        <v>20</v>
      </c>
      <c r="B607" s="38" t="s">
        <v>276</v>
      </c>
      <c r="C607" s="7" t="s">
        <v>241</v>
      </c>
      <c r="D607" s="7" t="s">
        <v>238</v>
      </c>
      <c r="E607" s="7" t="s">
        <v>187</v>
      </c>
      <c r="F607" s="40" t="s">
        <v>49</v>
      </c>
      <c r="G607" s="22" t="s">
        <v>264</v>
      </c>
      <c r="H607" s="22" t="s">
        <v>269</v>
      </c>
      <c r="I607" s="14">
        <v>53.2</v>
      </c>
      <c r="J607" s="60">
        <v>55.7</v>
      </c>
      <c r="K607" s="14">
        <v>53.5</v>
      </c>
    </row>
    <row r="608" spans="1:11" ht="38.25">
      <c r="A608" s="2" t="s">
        <v>23</v>
      </c>
      <c r="B608" s="38" t="s">
        <v>276</v>
      </c>
      <c r="C608" s="7" t="s">
        <v>241</v>
      </c>
      <c r="D608" s="7" t="s">
        <v>238</v>
      </c>
      <c r="E608" s="7" t="s">
        <v>187</v>
      </c>
      <c r="F608" s="40" t="s">
        <v>53</v>
      </c>
      <c r="G608" s="22"/>
      <c r="H608" s="22"/>
      <c r="I608" s="14">
        <f>I609</f>
        <v>332618.5</v>
      </c>
      <c r="J608" s="14">
        <f>J609</f>
        <v>348045.6</v>
      </c>
      <c r="K608" s="14">
        <f>K609</f>
        <v>334661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238</v>
      </c>
      <c r="E609" s="7" t="s">
        <v>187</v>
      </c>
      <c r="F609" s="40" t="s">
        <v>54</v>
      </c>
      <c r="G609" s="22" t="s">
        <v>264</v>
      </c>
      <c r="H609" s="22" t="s">
        <v>238</v>
      </c>
      <c r="I609" s="14">
        <v>332618.5</v>
      </c>
      <c r="J609" s="14">
        <v>348045.6</v>
      </c>
      <c r="K609" s="14">
        <v>334661</v>
      </c>
    </row>
    <row r="610" spans="1:11" ht="114.75">
      <c r="A610" s="2" t="s">
        <v>312</v>
      </c>
      <c r="B610" s="38" t="s">
        <v>276</v>
      </c>
      <c r="C610" s="7" t="s">
        <v>241</v>
      </c>
      <c r="D610" s="7" t="s">
        <v>238</v>
      </c>
      <c r="E610" s="7" t="s">
        <v>193</v>
      </c>
      <c r="F610" s="40"/>
      <c r="G610" s="22"/>
      <c r="H610" s="22"/>
      <c r="I610" s="14">
        <f aca="true" t="shared" si="112" ref="I610:K611">I611</f>
        <v>1093.7</v>
      </c>
      <c r="J610" s="14">
        <f t="shared" si="112"/>
        <v>1093.7</v>
      </c>
      <c r="K610" s="14">
        <f t="shared" si="112"/>
        <v>1093.7</v>
      </c>
    </row>
    <row r="611" spans="1:11" ht="38.25">
      <c r="A611" s="2" t="s">
        <v>23</v>
      </c>
      <c r="B611" s="38" t="s">
        <v>276</v>
      </c>
      <c r="C611" s="7" t="s">
        <v>241</v>
      </c>
      <c r="D611" s="7" t="s">
        <v>238</v>
      </c>
      <c r="E611" s="7" t="s">
        <v>193</v>
      </c>
      <c r="F611" s="40" t="s">
        <v>53</v>
      </c>
      <c r="G611" s="22"/>
      <c r="H611" s="22"/>
      <c r="I611" s="14">
        <f t="shared" si="112"/>
        <v>1093.7</v>
      </c>
      <c r="J611" s="14">
        <f t="shared" si="112"/>
        <v>1093.7</v>
      </c>
      <c r="K611" s="14">
        <f t="shared" si="112"/>
        <v>1093.7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238</v>
      </c>
      <c r="E612" s="7" t="s">
        <v>193</v>
      </c>
      <c r="F612" s="40" t="s">
        <v>54</v>
      </c>
      <c r="G612" s="22" t="s">
        <v>264</v>
      </c>
      <c r="H612" s="22" t="s">
        <v>238</v>
      </c>
      <c r="I612" s="14">
        <v>1093.7</v>
      </c>
      <c r="J612" s="14">
        <v>1093.7</v>
      </c>
      <c r="K612" s="14">
        <v>1093.7</v>
      </c>
    </row>
    <row r="613" spans="1:11" ht="25.5">
      <c r="A613" s="10" t="s">
        <v>188</v>
      </c>
      <c r="B613" s="38" t="s">
        <v>276</v>
      </c>
      <c r="C613" s="7" t="s">
        <v>241</v>
      </c>
      <c r="D613" s="7" t="s">
        <v>244</v>
      </c>
      <c r="E613" s="7" t="s">
        <v>40</v>
      </c>
      <c r="F613" s="39"/>
      <c r="G613" s="22"/>
      <c r="H613" s="22"/>
      <c r="I613" s="60">
        <f>I614+I617+I632+I626+I629+I637+I640+I623+I648+I651+I643+I620</f>
        <v>510868.3000000001</v>
      </c>
      <c r="J613" s="60">
        <f>J614+J617+J632+J626+J629+J637+J640+J623+J648+J651+J643+J620</f>
        <v>480642.5</v>
      </c>
      <c r="K613" s="60">
        <f>K614+K617+K632+K626+K629+K637+K640+K623+K648+K651+K643+K620</f>
        <v>502599.99999999994</v>
      </c>
    </row>
    <row r="614" spans="1:11" ht="38.25">
      <c r="A614" s="10" t="s">
        <v>189</v>
      </c>
      <c r="B614" s="38" t="s">
        <v>276</v>
      </c>
      <c r="C614" s="7" t="s">
        <v>241</v>
      </c>
      <c r="D614" s="7" t="s">
        <v>244</v>
      </c>
      <c r="E614" s="7" t="s">
        <v>191</v>
      </c>
      <c r="F614" s="39"/>
      <c r="G614" s="22"/>
      <c r="H614" s="22"/>
      <c r="I614" s="14">
        <f aca="true" t="shared" si="113" ref="I614:K615">I615</f>
        <v>63543.9</v>
      </c>
      <c r="J614" s="14">
        <f t="shared" si="113"/>
        <v>31147.1</v>
      </c>
      <c r="K614" s="14">
        <f t="shared" si="113"/>
        <v>31147.1</v>
      </c>
    </row>
    <row r="615" spans="1:11" ht="38.25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191</v>
      </c>
      <c r="F615" s="40" t="s">
        <v>53</v>
      </c>
      <c r="G615" s="22"/>
      <c r="H615" s="22"/>
      <c r="I615" s="14">
        <f t="shared" si="113"/>
        <v>63543.9</v>
      </c>
      <c r="J615" s="14">
        <f t="shared" si="113"/>
        <v>31147.1</v>
      </c>
      <c r="K615" s="14">
        <f t="shared" si="113"/>
        <v>31147.1</v>
      </c>
    </row>
    <row r="616" spans="1:11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191</v>
      </c>
      <c r="F616" s="40" t="s">
        <v>54</v>
      </c>
      <c r="G616" s="22" t="s">
        <v>264</v>
      </c>
      <c r="H616" s="22" t="s">
        <v>244</v>
      </c>
      <c r="I616" s="14">
        <v>63543.9</v>
      </c>
      <c r="J616" s="14">
        <v>31147.1</v>
      </c>
      <c r="K616" s="14">
        <v>31147.1</v>
      </c>
    </row>
    <row r="617" spans="1:11" ht="25.5">
      <c r="A617" s="10" t="s">
        <v>190</v>
      </c>
      <c r="B617" s="38" t="s">
        <v>276</v>
      </c>
      <c r="C617" s="7" t="s">
        <v>241</v>
      </c>
      <c r="D617" s="7" t="s">
        <v>244</v>
      </c>
      <c r="E617" s="7" t="s">
        <v>192</v>
      </c>
      <c r="F617" s="40"/>
      <c r="G617" s="22"/>
      <c r="H617" s="22"/>
      <c r="I617" s="60">
        <f aca="true" t="shared" si="114" ref="I617:K618">I618</f>
        <v>3244.8</v>
      </c>
      <c r="J617" s="14">
        <f t="shared" si="114"/>
        <v>1752.8</v>
      </c>
      <c r="K617" s="14">
        <f t="shared" si="114"/>
        <v>1752.8</v>
      </c>
    </row>
    <row r="618" spans="1:11" ht="38.25">
      <c r="A618" s="2" t="s">
        <v>23</v>
      </c>
      <c r="B618" s="38" t="s">
        <v>276</v>
      </c>
      <c r="C618" s="7" t="s">
        <v>241</v>
      </c>
      <c r="D618" s="7" t="s">
        <v>244</v>
      </c>
      <c r="E618" s="7" t="s">
        <v>192</v>
      </c>
      <c r="F618" s="40" t="s">
        <v>53</v>
      </c>
      <c r="G618" s="22"/>
      <c r="H618" s="22"/>
      <c r="I618" s="60">
        <f t="shared" si="114"/>
        <v>3244.8</v>
      </c>
      <c r="J618" s="14">
        <f t="shared" si="114"/>
        <v>1752.8</v>
      </c>
      <c r="K618" s="14">
        <f t="shared" si="114"/>
        <v>1752.8</v>
      </c>
    </row>
    <row r="619" spans="1:13" ht="12.75">
      <c r="A619" s="2" t="s">
        <v>24</v>
      </c>
      <c r="B619" s="38" t="s">
        <v>276</v>
      </c>
      <c r="C619" s="7" t="s">
        <v>241</v>
      </c>
      <c r="D619" s="7" t="s">
        <v>244</v>
      </c>
      <c r="E619" s="7" t="s">
        <v>192</v>
      </c>
      <c r="F619" s="40" t="s">
        <v>54</v>
      </c>
      <c r="G619" s="22" t="s">
        <v>264</v>
      </c>
      <c r="H619" s="22" t="s">
        <v>244</v>
      </c>
      <c r="I619" s="60">
        <v>3244.8</v>
      </c>
      <c r="J619" s="14">
        <v>1752.8</v>
      </c>
      <c r="K619" s="14">
        <v>1752.8</v>
      </c>
      <c r="M619" s="53"/>
    </row>
    <row r="620" spans="1:13" ht="25.5">
      <c r="A620" s="2" t="s">
        <v>338</v>
      </c>
      <c r="B620" s="38" t="s">
        <v>276</v>
      </c>
      <c r="C620" s="7" t="s">
        <v>241</v>
      </c>
      <c r="D620" s="7" t="s">
        <v>244</v>
      </c>
      <c r="E620" s="7" t="s">
        <v>339</v>
      </c>
      <c r="F620" s="40"/>
      <c r="G620" s="22"/>
      <c r="H620" s="22"/>
      <c r="I620" s="60">
        <f aca="true" t="shared" si="115" ref="I620:K621">I621</f>
        <v>1858.2</v>
      </c>
      <c r="J620" s="60">
        <f t="shared" si="115"/>
        <v>0</v>
      </c>
      <c r="K620" s="60">
        <f t="shared" si="115"/>
        <v>0</v>
      </c>
      <c r="M620" s="53"/>
    </row>
    <row r="621" spans="1:13" ht="38.25">
      <c r="A621" s="2" t="s">
        <v>23</v>
      </c>
      <c r="B621" s="38" t="s">
        <v>276</v>
      </c>
      <c r="C621" s="7" t="s">
        <v>241</v>
      </c>
      <c r="D621" s="7" t="s">
        <v>244</v>
      </c>
      <c r="E621" s="7" t="s">
        <v>339</v>
      </c>
      <c r="F621" s="40" t="s">
        <v>53</v>
      </c>
      <c r="G621" s="22"/>
      <c r="H621" s="22"/>
      <c r="I621" s="60">
        <f t="shared" si="115"/>
        <v>1858.2</v>
      </c>
      <c r="J621" s="60">
        <f t="shared" si="115"/>
        <v>0</v>
      </c>
      <c r="K621" s="60">
        <f t="shared" si="115"/>
        <v>0</v>
      </c>
      <c r="M621" s="53"/>
    </row>
    <row r="622" spans="1:13" ht="12.75">
      <c r="A622" s="2" t="s">
        <v>24</v>
      </c>
      <c r="B622" s="38" t="s">
        <v>276</v>
      </c>
      <c r="C622" s="7" t="s">
        <v>241</v>
      </c>
      <c r="D622" s="7" t="s">
        <v>244</v>
      </c>
      <c r="E622" s="7" t="s">
        <v>339</v>
      </c>
      <c r="F622" s="40" t="s">
        <v>54</v>
      </c>
      <c r="G622" s="22" t="s">
        <v>264</v>
      </c>
      <c r="H622" s="22" t="s">
        <v>244</v>
      </c>
      <c r="I622" s="60">
        <v>1858.2</v>
      </c>
      <c r="J622" s="14"/>
      <c r="K622" s="14"/>
      <c r="M622" s="53"/>
    </row>
    <row r="623" spans="1:13" ht="54.75" customHeight="1">
      <c r="A623" s="2" t="s">
        <v>418</v>
      </c>
      <c r="B623" s="38" t="s">
        <v>276</v>
      </c>
      <c r="C623" s="7" t="s">
        <v>241</v>
      </c>
      <c r="D623" s="7" t="s">
        <v>244</v>
      </c>
      <c r="E623" s="7" t="s">
        <v>419</v>
      </c>
      <c r="F623" s="40"/>
      <c r="G623" s="22"/>
      <c r="H623" s="22"/>
      <c r="I623" s="60">
        <f aca="true" t="shared" si="116" ref="I623:K624">I624</f>
        <v>28123.2</v>
      </c>
      <c r="J623" s="60">
        <f t="shared" si="116"/>
        <v>28123.2</v>
      </c>
      <c r="K623" s="60">
        <f t="shared" si="116"/>
        <v>28123.2</v>
      </c>
      <c r="M623" s="53"/>
    </row>
    <row r="624" spans="1:13" ht="38.25">
      <c r="A624" s="2" t="s">
        <v>23</v>
      </c>
      <c r="B624" s="38" t="s">
        <v>276</v>
      </c>
      <c r="C624" s="7" t="s">
        <v>241</v>
      </c>
      <c r="D624" s="7" t="s">
        <v>244</v>
      </c>
      <c r="E624" s="7" t="s">
        <v>419</v>
      </c>
      <c r="F624" s="40" t="s">
        <v>53</v>
      </c>
      <c r="G624" s="22"/>
      <c r="H624" s="22"/>
      <c r="I624" s="60">
        <f t="shared" si="116"/>
        <v>28123.2</v>
      </c>
      <c r="J624" s="60">
        <f t="shared" si="116"/>
        <v>28123.2</v>
      </c>
      <c r="K624" s="60">
        <f t="shared" si="116"/>
        <v>28123.2</v>
      </c>
      <c r="M624" s="53"/>
    </row>
    <row r="625" spans="1:13" ht="12.75">
      <c r="A625" s="2" t="s">
        <v>24</v>
      </c>
      <c r="B625" s="38" t="s">
        <v>276</v>
      </c>
      <c r="C625" s="7" t="s">
        <v>241</v>
      </c>
      <c r="D625" s="7" t="s">
        <v>244</v>
      </c>
      <c r="E625" s="7" t="s">
        <v>419</v>
      </c>
      <c r="F625" s="40" t="s">
        <v>54</v>
      </c>
      <c r="G625" s="22" t="s">
        <v>264</v>
      </c>
      <c r="H625" s="22" t="s">
        <v>244</v>
      </c>
      <c r="I625" s="60">
        <v>28123.2</v>
      </c>
      <c r="J625" s="14">
        <v>28123.2</v>
      </c>
      <c r="K625" s="14">
        <v>28123.2</v>
      </c>
      <c r="M625" s="53"/>
    </row>
    <row r="626" spans="1:13" ht="38.25">
      <c r="A626" s="2" t="s">
        <v>300</v>
      </c>
      <c r="B626" s="38" t="s">
        <v>276</v>
      </c>
      <c r="C626" s="7" t="s">
        <v>241</v>
      </c>
      <c r="D626" s="7" t="s">
        <v>244</v>
      </c>
      <c r="E626" s="7" t="s">
        <v>301</v>
      </c>
      <c r="F626" s="40"/>
      <c r="G626" s="22"/>
      <c r="H626" s="22"/>
      <c r="I626" s="14">
        <f aca="true" t="shared" si="117" ref="I626:K627">I627</f>
        <v>1630</v>
      </c>
      <c r="J626" s="14">
        <f t="shared" si="117"/>
        <v>1464.6</v>
      </c>
      <c r="K626" s="14">
        <f t="shared" si="117"/>
        <v>1464.6</v>
      </c>
      <c r="M626" s="53"/>
    </row>
    <row r="627" spans="1:13" ht="38.25">
      <c r="A627" s="2" t="s">
        <v>23</v>
      </c>
      <c r="B627" s="38" t="s">
        <v>276</v>
      </c>
      <c r="C627" s="7" t="s">
        <v>241</v>
      </c>
      <c r="D627" s="7" t="s">
        <v>244</v>
      </c>
      <c r="E627" s="7" t="s">
        <v>301</v>
      </c>
      <c r="F627" s="40" t="s">
        <v>53</v>
      </c>
      <c r="G627" s="22"/>
      <c r="H627" s="22"/>
      <c r="I627" s="14">
        <f t="shared" si="117"/>
        <v>1630</v>
      </c>
      <c r="J627" s="14">
        <f t="shared" si="117"/>
        <v>1464.6</v>
      </c>
      <c r="K627" s="14">
        <f t="shared" si="117"/>
        <v>1464.6</v>
      </c>
      <c r="M627" s="53"/>
    </row>
    <row r="628" spans="1:13" ht="12.75">
      <c r="A628" s="2" t="s">
        <v>24</v>
      </c>
      <c r="B628" s="38" t="s">
        <v>276</v>
      </c>
      <c r="C628" s="7" t="s">
        <v>241</v>
      </c>
      <c r="D628" s="7" t="s">
        <v>244</v>
      </c>
      <c r="E628" s="7" t="s">
        <v>301</v>
      </c>
      <c r="F628" s="40" t="s">
        <v>54</v>
      </c>
      <c r="G628" s="22" t="s">
        <v>264</v>
      </c>
      <c r="H628" s="22" t="s">
        <v>244</v>
      </c>
      <c r="I628" s="14">
        <v>1630</v>
      </c>
      <c r="J628" s="14">
        <v>1464.6</v>
      </c>
      <c r="K628" s="14">
        <v>1464.6</v>
      </c>
      <c r="M628" s="53"/>
    </row>
    <row r="629" spans="1:13" ht="51">
      <c r="A629" s="10" t="s">
        <v>302</v>
      </c>
      <c r="B629" s="38" t="s">
        <v>276</v>
      </c>
      <c r="C629" s="7" t="s">
        <v>241</v>
      </c>
      <c r="D629" s="7" t="s">
        <v>244</v>
      </c>
      <c r="E629" s="7" t="s">
        <v>341</v>
      </c>
      <c r="F629" s="40"/>
      <c r="G629" s="22"/>
      <c r="H629" s="22"/>
      <c r="I629" s="14">
        <f aca="true" t="shared" si="118" ref="I629:K630">I630</f>
        <v>328.7</v>
      </c>
      <c r="J629" s="14">
        <f t="shared" si="118"/>
        <v>366.2</v>
      </c>
      <c r="K629" s="14">
        <f t="shared" si="118"/>
        <v>366.2</v>
      </c>
      <c r="M629" s="53"/>
    </row>
    <row r="630" spans="1:13" ht="38.25">
      <c r="A630" s="2" t="s">
        <v>23</v>
      </c>
      <c r="B630" s="38" t="s">
        <v>276</v>
      </c>
      <c r="C630" s="7" t="s">
        <v>241</v>
      </c>
      <c r="D630" s="7" t="s">
        <v>244</v>
      </c>
      <c r="E630" s="7" t="s">
        <v>341</v>
      </c>
      <c r="F630" s="40" t="s">
        <v>53</v>
      </c>
      <c r="G630" s="22"/>
      <c r="H630" s="22"/>
      <c r="I630" s="14">
        <f t="shared" si="118"/>
        <v>328.7</v>
      </c>
      <c r="J630" s="14">
        <f t="shared" si="118"/>
        <v>366.2</v>
      </c>
      <c r="K630" s="14">
        <f t="shared" si="118"/>
        <v>366.2</v>
      </c>
      <c r="M630" s="53"/>
    </row>
    <row r="631" spans="1:13" ht="12.75">
      <c r="A631" s="2" t="s">
        <v>24</v>
      </c>
      <c r="B631" s="38" t="s">
        <v>276</v>
      </c>
      <c r="C631" s="7" t="s">
        <v>241</v>
      </c>
      <c r="D631" s="7" t="s">
        <v>244</v>
      </c>
      <c r="E631" s="7" t="s">
        <v>341</v>
      </c>
      <c r="F631" s="40" t="s">
        <v>54</v>
      </c>
      <c r="G631" s="22" t="s">
        <v>264</v>
      </c>
      <c r="H631" s="22" t="s">
        <v>244</v>
      </c>
      <c r="I631" s="14">
        <v>328.7</v>
      </c>
      <c r="J631" s="14">
        <v>366.2</v>
      </c>
      <c r="K631" s="14">
        <v>366.2</v>
      </c>
      <c r="M631" s="53"/>
    </row>
    <row r="632" spans="1:11" ht="76.5">
      <c r="A632" s="2" t="s">
        <v>186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39"/>
      <c r="G632" s="22"/>
      <c r="H632" s="22"/>
      <c r="I632" s="14">
        <f>I633+I635</f>
        <v>354093.10000000003</v>
      </c>
      <c r="J632" s="14">
        <f>J633+J635</f>
        <v>361580.89999999997</v>
      </c>
      <c r="K632" s="14">
        <f>K633+K635</f>
        <v>381981.1</v>
      </c>
    </row>
    <row r="633" spans="1:11" ht="25.5">
      <c r="A633" s="10" t="s">
        <v>37</v>
      </c>
      <c r="B633" s="38" t="s">
        <v>276</v>
      </c>
      <c r="C633" s="7" t="s">
        <v>241</v>
      </c>
      <c r="D633" s="7" t="s">
        <v>244</v>
      </c>
      <c r="E633" s="7" t="s">
        <v>187</v>
      </c>
      <c r="F633" s="40" t="s">
        <v>48</v>
      </c>
      <c r="G633" s="22"/>
      <c r="H633" s="22"/>
      <c r="I633" s="14">
        <f>I634</f>
        <v>56.2</v>
      </c>
      <c r="J633" s="14">
        <f>J634</f>
        <v>57.8</v>
      </c>
      <c r="K633" s="14">
        <f>K634</f>
        <v>61.1</v>
      </c>
    </row>
    <row r="634" spans="1:11" ht="38.25">
      <c r="A634" s="2" t="s">
        <v>20</v>
      </c>
      <c r="B634" s="38" t="s">
        <v>276</v>
      </c>
      <c r="C634" s="7" t="s">
        <v>241</v>
      </c>
      <c r="D634" s="7" t="s">
        <v>244</v>
      </c>
      <c r="E634" s="7" t="s">
        <v>187</v>
      </c>
      <c r="F634" s="40" t="s">
        <v>49</v>
      </c>
      <c r="G634" s="22" t="s">
        <v>264</v>
      </c>
      <c r="H634" s="22" t="s">
        <v>269</v>
      </c>
      <c r="I634" s="14">
        <v>56.2</v>
      </c>
      <c r="J634" s="14">
        <v>57.8</v>
      </c>
      <c r="K634" s="14">
        <v>61.1</v>
      </c>
    </row>
    <row r="635" spans="1:11" ht="38.25">
      <c r="A635" s="2" t="s">
        <v>23</v>
      </c>
      <c r="B635" s="38" t="s">
        <v>276</v>
      </c>
      <c r="C635" s="7" t="s">
        <v>241</v>
      </c>
      <c r="D635" s="7" t="s">
        <v>244</v>
      </c>
      <c r="E635" s="7" t="s">
        <v>187</v>
      </c>
      <c r="F635" s="40" t="s">
        <v>53</v>
      </c>
      <c r="G635" s="22"/>
      <c r="H635" s="22"/>
      <c r="I635" s="14">
        <f>I636</f>
        <v>354036.9</v>
      </c>
      <c r="J635" s="14">
        <f>J636</f>
        <v>361523.1</v>
      </c>
      <c r="K635" s="14">
        <f>K636</f>
        <v>381920</v>
      </c>
    </row>
    <row r="636" spans="1:11" ht="12.75">
      <c r="A636" s="2" t="s">
        <v>24</v>
      </c>
      <c r="B636" s="38" t="s">
        <v>276</v>
      </c>
      <c r="C636" s="7" t="s">
        <v>241</v>
      </c>
      <c r="D636" s="7" t="s">
        <v>244</v>
      </c>
      <c r="E636" s="7" t="s">
        <v>187</v>
      </c>
      <c r="F636" s="40" t="s">
        <v>54</v>
      </c>
      <c r="G636" s="22" t="s">
        <v>264</v>
      </c>
      <c r="H636" s="22" t="s">
        <v>244</v>
      </c>
      <c r="I636" s="14">
        <v>354036.9</v>
      </c>
      <c r="J636" s="14">
        <v>361523.1</v>
      </c>
      <c r="K636" s="14">
        <v>381920</v>
      </c>
    </row>
    <row r="637" spans="1:11" ht="51">
      <c r="A637" s="2" t="s">
        <v>397</v>
      </c>
      <c r="B637" s="38" t="s">
        <v>276</v>
      </c>
      <c r="C637" s="7" t="s">
        <v>241</v>
      </c>
      <c r="D637" s="7" t="s">
        <v>244</v>
      </c>
      <c r="E637" s="7" t="s">
        <v>438</v>
      </c>
      <c r="F637" s="40"/>
      <c r="G637" s="22"/>
      <c r="H637" s="22"/>
      <c r="I637" s="14">
        <f aca="true" t="shared" si="119" ref="I637:K638">I638</f>
        <v>38826.5</v>
      </c>
      <c r="J637" s="14">
        <f t="shared" si="119"/>
        <v>36846.2</v>
      </c>
      <c r="K637" s="14">
        <f t="shared" si="119"/>
        <v>37909.1</v>
      </c>
    </row>
    <row r="638" spans="1:11" ht="38.25">
      <c r="A638" s="2" t="s">
        <v>23</v>
      </c>
      <c r="B638" s="38" t="s">
        <v>276</v>
      </c>
      <c r="C638" s="7" t="s">
        <v>241</v>
      </c>
      <c r="D638" s="7" t="s">
        <v>244</v>
      </c>
      <c r="E638" s="7" t="s">
        <v>438</v>
      </c>
      <c r="F638" s="40" t="s">
        <v>53</v>
      </c>
      <c r="G638" s="22"/>
      <c r="H638" s="22"/>
      <c r="I638" s="14">
        <f t="shared" si="119"/>
        <v>38826.5</v>
      </c>
      <c r="J638" s="14">
        <f t="shared" si="119"/>
        <v>36846.2</v>
      </c>
      <c r="K638" s="14">
        <f t="shared" si="119"/>
        <v>37909.1</v>
      </c>
    </row>
    <row r="639" spans="1:11" ht="12.75">
      <c r="A639" s="2" t="s">
        <v>24</v>
      </c>
      <c r="B639" s="38" t="s">
        <v>276</v>
      </c>
      <c r="C639" s="7" t="s">
        <v>241</v>
      </c>
      <c r="D639" s="7" t="s">
        <v>244</v>
      </c>
      <c r="E639" s="7" t="s">
        <v>438</v>
      </c>
      <c r="F639" s="40" t="s">
        <v>54</v>
      </c>
      <c r="G639" s="22" t="s">
        <v>264</v>
      </c>
      <c r="H639" s="22" t="s">
        <v>244</v>
      </c>
      <c r="I639" s="14">
        <v>38826.5</v>
      </c>
      <c r="J639" s="14">
        <v>36846.2</v>
      </c>
      <c r="K639" s="14">
        <v>37909.1</v>
      </c>
    </row>
    <row r="640" spans="1:11" ht="153">
      <c r="A640" s="2" t="s">
        <v>412</v>
      </c>
      <c r="B640" s="38" t="s">
        <v>276</v>
      </c>
      <c r="C640" s="7" t="s">
        <v>241</v>
      </c>
      <c r="D640" s="7" t="s">
        <v>244</v>
      </c>
      <c r="E640" s="7" t="s">
        <v>439</v>
      </c>
      <c r="F640" s="40"/>
      <c r="G640" s="22"/>
      <c r="H640" s="22"/>
      <c r="I640" s="14">
        <f aca="true" t="shared" si="120" ref="I640:K641">I641</f>
        <v>17471.9</v>
      </c>
      <c r="J640" s="14">
        <f t="shared" si="120"/>
        <v>16580.8</v>
      </c>
      <c r="K640" s="14">
        <f t="shared" si="120"/>
        <v>17059.1</v>
      </c>
    </row>
    <row r="641" spans="1:11" ht="38.25">
      <c r="A641" s="2" t="s">
        <v>23</v>
      </c>
      <c r="B641" s="38" t="s">
        <v>276</v>
      </c>
      <c r="C641" s="7" t="s">
        <v>241</v>
      </c>
      <c r="D641" s="7" t="s">
        <v>244</v>
      </c>
      <c r="E641" s="7" t="s">
        <v>439</v>
      </c>
      <c r="F641" s="40" t="s">
        <v>53</v>
      </c>
      <c r="G641" s="22"/>
      <c r="H641" s="22"/>
      <c r="I641" s="14">
        <f t="shared" si="120"/>
        <v>17471.9</v>
      </c>
      <c r="J641" s="14">
        <f t="shared" si="120"/>
        <v>16580.8</v>
      </c>
      <c r="K641" s="14">
        <f t="shared" si="120"/>
        <v>17059.1</v>
      </c>
    </row>
    <row r="642" spans="1:11" ht="12.75">
      <c r="A642" s="2" t="s">
        <v>24</v>
      </c>
      <c r="B642" s="38" t="s">
        <v>276</v>
      </c>
      <c r="C642" s="7" t="s">
        <v>241</v>
      </c>
      <c r="D642" s="7" t="s">
        <v>244</v>
      </c>
      <c r="E642" s="7" t="s">
        <v>439</v>
      </c>
      <c r="F642" s="40" t="s">
        <v>54</v>
      </c>
      <c r="G642" s="22" t="s">
        <v>264</v>
      </c>
      <c r="H642" s="22" t="s">
        <v>244</v>
      </c>
      <c r="I642" s="14">
        <v>17471.9</v>
      </c>
      <c r="J642" s="14">
        <v>16580.8</v>
      </c>
      <c r="K642" s="14">
        <v>17059.1</v>
      </c>
    </row>
    <row r="643" spans="1:11" ht="140.25">
      <c r="A643" s="2" t="s">
        <v>448</v>
      </c>
      <c r="B643" s="38" t="s">
        <v>276</v>
      </c>
      <c r="C643" s="7" t="s">
        <v>241</v>
      </c>
      <c r="D643" s="7" t="s">
        <v>244</v>
      </c>
      <c r="E643" s="7" t="s">
        <v>449</v>
      </c>
      <c r="F643" s="40"/>
      <c r="G643" s="22"/>
      <c r="H643" s="22"/>
      <c r="I643" s="14">
        <f>I646+I644</f>
        <v>387.70000000000005</v>
      </c>
      <c r="J643" s="14">
        <f>J646+J644</f>
        <v>403.20000000000005</v>
      </c>
      <c r="K643" s="14">
        <f>K646+K644</f>
        <v>419.3</v>
      </c>
    </row>
    <row r="644" spans="1:11" ht="25.5">
      <c r="A644" s="10" t="s">
        <v>37</v>
      </c>
      <c r="B644" s="38" t="s">
        <v>276</v>
      </c>
      <c r="C644" s="7" t="s">
        <v>241</v>
      </c>
      <c r="D644" s="7" t="s">
        <v>244</v>
      </c>
      <c r="E644" s="7" t="s">
        <v>449</v>
      </c>
      <c r="F644" s="40" t="s">
        <v>48</v>
      </c>
      <c r="G644" s="22"/>
      <c r="H644" s="22"/>
      <c r="I644" s="14">
        <f>I645</f>
        <v>0.1</v>
      </c>
      <c r="J644" s="14">
        <f>J645</f>
        <v>0.1</v>
      </c>
      <c r="K644" s="14">
        <f>K645</f>
        <v>0.1</v>
      </c>
    </row>
    <row r="645" spans="1:11" ht="38.25">
      <c r="A645" s="2" t="s">
        <v>20</v>
      </c>
      <c r="B645" s="38" t="s">
        <v>276</v>
      </c>
      <c r="C645" s="7" t="s">
        <v>241</v>
      </c>
      <c r="D645" s="7" t="s">
        <v>244</v>
      </c>
      <c r="E645" s="7" t="s">
        <v>449</v>
      </c>
      <c r="F645" s="40" t="s">
        <v>49</v>
      </c>
      <c r="G645" s="22" t="s">
        <v>264</v>
      </c>
      <c r="H645" s="22" t="s">
        <v>269</v>
      </c>
      <c r="I645" s="14">
        <v>0.1</v>
      </c>
      <c r="J645" s="14">
        <v>0.1</v>
      </c>
      <c r="K645" s="14">
        <v>0.1</v>
      </c>
    </row>
    <row r="646" spans="1:11" ht="38.25">
      <c r="A646" s="2" t="s">
        <v>23</v>
      </c>
      <c r="B646" s="38" t="s">
        <v>276</v>
      </c>
      <c r="C646" s="7" t="s">
        <v>241</v>
      </c>
      <c r="D646" s="7" t="s">
        <v>244</v>
      </c>
      <c r="E646" s="7" t="s">
        <v>449</v>
      </c>
      <c r="F646" s="40" t="s">
        <v>53</v>
      </c>
      <c r="G646" s="22"/>
      <c r="H646" s="22"/>
      <c r="I646" s="14">
        <f>I647</f>
        <v>387.6</v>
      </c>
      <c r="J646" s="14">
        <f>J647</f>
        <v>403.1</v>
      </c>
      <c r="K646" s="14">
        <f>K647</f>
        <v>419.2</v>
      </c>
    </row>
    <row r="647" spans="1:11" ht="12.75">
      <c r="A647" s="2" t="s">
        <v>24</v>
      </c>
      <c r="B647" s="38" t="s">
        <v>276</v>
      </c>
      <c r="C647" s="7" t="s">
        <v>241</v>
      </c>
      <c r="D647" s="7" t="s">
        <v>244</v>
      </c>
      <c r="E647" s="7" t="s">
        <v>449</v>
      </c>
      <c r="F647" s="40" t="s">
        <v>54</v>
      </c>
      <c r="G647" s="22" t="s">
        <v>272</v>
      </c>
      <c r="H647" s="22" t="s">
        <v>256</v>
      </c>
      <c r="I647" s="14">
        <v>387.6</v>
      </c>
      <c r="J647" s="14">
        <v>403.1</v>
      </c>
      <c r="K647" s="14">
        <v>419.2</v>
      </c>
    </row>
    <row r="648" spans="1:11" ht="63.75">
      <c r="A648" s="2" t="s">
        <v>420</v>
      </c>
      <c r="B648" s="38" t="s">
        <v>276</v>
      </c>
      <c r="C648" s="7" t="s">
        <v>241</v>
      </c>
      <c r="D648" s="7" t="s">
        <v>244</v>
      </c>
      <c r="E648" s="7" t="s">
        <v>421</v>
      </c>
      <c r="F648" s="40"/>
      <c r="G648" s="22"/>
      <c r="H648" s="22"/>
      <c r="I648" s="14">
        <f aca="true" t="shared" si="121" ref="I648:K649">I649</f>
        <v>232.8</v>
      </c>
      <c r="J648" s="14">
        <f t="shared" si="121"/>
        <v>1250</v>
      </c>
      <c r="K648" s="14">
        <f t="shared" si="121"/>
        <v>1250</v>
      </c>
    </row>
    <row r="649" spans="1:11" ht="38.25">
      <c r="A649" s="2" t="s">
        <v>23</v>
      </c>
      <c r="B649" s="38" t="s">
        <v>276</v>
      </c>
      <c r="C649" s="7" t="s">
        <v>241</v>
      </c>
      <c r="D649" s="7" t="s">
        <v>244</v>
      </c>
      <c r="E649" s="7" t="s">
        <v>421</v>
      </c>
      <c r="F649" s="40" t="s">
        <v>53</v>
      </c>
      <c r="G649" s="22"/>
      <c r="H649" s="22"/>
      <c r="I649" s="14">
        <f t="shared" si="121"/>
        <v>232.8</v>
      </c>
      <c r="J649" s="14">
        <f t="shared" si="121"/>
        <v>1250</v>
      </c>
      <c r="K649" s="14">
        <f t="shared" si="121"/>
        <v>1250</v>
      </c>
    </row>
    <row r="650" spans="1:11" ht="12.75">
      <c r="A650" s="2" t="s">
        <v>24</v>
      </c>
      <c r="B650" s="38" t="s">
        <v>276</v>
      </c>
      <c r="C650" s="7" t="s">
        <v>241</v>
      </c>
      <c r="D650" s="7" t="s">
        <v>244</v>
      </c>
      <c r="E650" s="7" t="s">
        <v>421</v>
      </c>
      <c r="F650" s="40" t="s">
        <v>54</v>
      </c>
      <c r="G650" s="22" t="s">
        <v>264</v>
      </c>
      <c r="H650" s="22" t="s">
        <v>244</v>
      </c>
      <c r="I650" s="14">
        <v>232.8</v>
      </c>
      <c r="J650" s="14">
        <v>1250</v>
      </c>
      <c r="K650" s="14">
        <v>1250</v>
      </c>
    </row>
    <row r="651" spans="1:11" ht="114.75">
      <c r="A651" s="2" t="s">
        <v>312</v>
      </c>
      <c r="B651" s="38" t="s">
        <v>276</v>
      </c>
      <c r="C651" s="7" t="s">
        <v>241</v>
      </c>
      <c r="D651" s="7" t="s">
        <v>244</v>
      </c>
      <c r="E651" s="7" t="s">
        <v>193</v>
      </c>
      <c r="F651" s="40"/>
      <c r="G651" s="22"/>
      <c r="H651" s="22"/>
      <c r="I651" s="14">
        <f aca="true" t="shared" si="122" ref="I651:K652">I652</f>
        <v>1127.5</v>
      </c>
      <c r="J651" s="14">
        <f t="shared" si="122"/>
        <v>1127.5</v>
      </c>
      <c r="K651" s="14">
        <f t="shared" si="122"/>
        <v>1127.5</v>
      </c>
    </row>
    <row r="652" spans="1:11" ht="38.25">
      <c r="A652" s="2" t="s">
        <v>23</v>
      </c>
      <c r="B652" s="38" t="s">
        <v>276</v>
      </c>
      <c r="C652" s="7" t="s">
        <v>241</v>
      </c>
      <c r="D652" s="7" t="s">
        <v>244</v>
      </c>
      <c r="E652" s="7" t="s">
        <v>193</v>
      </c>
      <c r="F652" s="40" t="s">
        <v>53</v>
      </c>
      <c r="G652" s="22"/>
      <c r="H652" s="22"/>
      <c r="I652" s="14">
        <f t="shared" si="122"/>
        <v>1127.5</v>
      </c>
      <c r="J652" s="14">
        <f t="shared" si="122"/>
        <v>1127.5</v>
      </c>
      <c r="K652" s="14">
        <f t="shared" si="122"/>
        <v>1127.5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244</v>
      </c>
      <c r="E653" s="7" t="s">
        <v>193</v>
      </c>
      <c r="F653" s="40" t="s">
        <v>54</v>
      </c>
      <c r="G653" s="22" t="s">
        <v>264</v>
      </c>
      <c r="H653" s="22" t="s">
        <v>244</v>
      </c>
      <c r="I653" s="14">
        <v>1127.5</v>
      </c>
      <c r="J653" s="14">
        <v>1127.5</v>
      </c>
      <c r="K653" s="14">
        <v>1127.5</v>
      </c>
    </row>
    <row r="654" spans="1:11" ht="25.5">
      <c r="A654" s="2" t="s">
        <v>194</v>
      </c>
      <c r="B654" s="38" t="s">
        <v>276</v>
      </c>
      <c r="C654" s="7" t="s">
        <v>241</v>
      </c>
      <c r="D654" s="7" t="s">
        <v>254</v>
      </c>
      <c r="E654" s="7" t="s">
        <v>40</v>
      </c>
      <c r="F654" s="40"/>
      <c r="G654" s="22"/>
      <c r="H654" s="22"/>
      <c r="I654" s="14">
        <f>I655+I681+I673+I667+I670+I664+I658+I676+I661</f>
        <v>86163.6</v>
      </c>
      <c r="J654" s="14">
        <f>J655+J681+J673+J667+J670+J664+J658+J676+J661</f>
        <v>79913.1</v>
      </c>
      <c r="K654" s="14">
        <f>K655+K681+K673+K667+K670+K664+K658+K676+K661</f>
        <v>81713.40000000001</v>
      </c>
    </row>
    <row r="655" spans="1:11" ht="38.25">
      <c r="A655" s="10" t="s">
        <v>127</v>
      </c>
      <c r="B655" s="38" t="s">
        <v>276</v>
      </c>
      <c r="C655" s="7" t="s">
        <v>241</v>
      </c>
      <c r="D655" s="7" t="s">
        <v>254</v>
      </c>
      <c r="E655" s="7" t="s">
        <v>129</v>
      </c>
      <c r="F655" s="40"/>
      <c r="G655" s="22"/>
      <c r="H655" s="22"/>
      <c r="I655" s="14">
        <f aca="true" t="shared" si="123" ref="I655:K656">I656</f>
        <v>24643.7</v>
      </c>
      <c r="J655" s="14">
        <f t="shared" si="123"/>
        <v>13628</v>
      </c>
      <c r="K655" s="14">
        <f t="shared" si="123"/>
        <v>13628</v>
      </c>
    </row>
    <row r="656" spans="1:11" ht="38.25">
      <c r="A656" s="2" t="s">
        <v>23</v>
      </c>
      <c r="B656" s="38" t="s">
        <v>276</v>
      </c>
      <c r="C656" s="7" t="s">
        <v>241</v>
      </c>
      <c r="D656" s="7" t="s">
        <v>254</v>
      </c>
      <c r="E656" s="7" t="s">
        <v>129</v>
      </c>
      <c r="F656" s="40" t="s">
        <v>53</v>
      </c>
      <c r="G656" s="22"/>
      <c r="H656" s="22"/>
      <c r="I656" s="14">
        <f t="shared" si="123"/>
        <v>24643.7</v>
      </c>
      <c r="J656" s="14">
        <f t="shared" si="123"/>
        <v>13628</v>
      </c>
      <c r="K656" s="14">
        <f t="shared" si="123"/>
        <v>13628</v>
      </c>
    </row>
    <row r="657" spans="1:11" ht="12.75">
      <c r="A657" s="2" t="s">
        <v>24</v>
      </c>
      <c r="B657" s="38" t="s">
        <v>276</v>
      </c>
      <c r="C657" s="7" t="s">
        <v>241</v>
      </c>
      <c r="D657" s="7" t="s">
        <v>254</v>
      </c>
      <c r="E657" s="7" t="s">
        <v>129</v>
      </c>
      <c r="F657" s="40" t="s">
        <v>54</v>
      </c>
      <c r="G657" s="22" t="s">
        <v>264</v>
      </c>
      <c r="H657" s="22" t="s">
        <v>254</v>
      </c>
      <c r="I657" s="14">
        <v>24643.7</v>
      </c>
      <c r="J657" s="14">
        <v>13628</v>
      </c>
      <c r="K657" s="14">
        <v>13628</v>
      </c>
    </row>
    <row r="658" spans="1:11" ht="38.25">
      <c r="A658" s="2" t="s">
        <v>446</v>
      </c>
      <c r="B658" s="38" t="s">
        <v>276</v>
      </c>
      <c r="C658" s="7" t="s">
        <v>241</v>
      </c>
      <c r="D658" s="7" t="s">
        <v>254</v>
      </c>
      <c r="E658" s="7" t="s">
        <v>447</v>
      </c>
      <c r="F658" s="40"/>
      <c r="G658" s="22"/>
      <c r="H658" s="22"/>
      <c r="I658" s="14">
        <f aca="true" t="shared" si="124" ref="I658:K659">I659</f>
        <v>4549.5</v>
      </c>
      <c r="J658" s="14">
        <f t="shared" si="124"/>
        <v>6049.5</v>
      </c>
      <c r="K658" s="14">
        <f t="shared" si="124"/>
        <v>6049.5</v>
      </c>
    </row>
    <row r="659" spans="1:11" ht="38.25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447</v>
      </c>
      <c r="F659" s="40" t="s">
        <v>53</v>
      </c>
      <c r="G659" s="22"/>
      <c r="H659" s="22"/>
      <c r="I659" s="14">
        <f t="shared" si="124"/>
        <v>4549.5</v>
      </c>
      <c r="J659" s="14">
        <f t="shared" si="124"/>
        <v>6049.5</v>
      </c>
      <c r="K659" s="14">
        <f t="shared" si="124"/>
        <v>6049.5</v>
      </c>
    </row>
    <row r="660" spans="1:11" ht="52.5" customHeight="1">
      <c r="A660" s="2" t="s">
        <v>450</v>
      </c>
      <c r="B660" s="38" t="s">
        <v>276</v>
      </c>
      <c r="C660" s="7" t="s">
        <v>241</v>
      </c>
      <c r="D660" s="7" t="s">
        <v>254</v>
      </c>
      <c r="E660" s="7" t="s">
        <v>447</v>
      </c>
      <c r="F660" s="40" t="s">
        <v>451</v>
      </c>
      <c r="G660" s="22" t="s">
        <v>264</v>
      </c>
      <c r="H660" s="22" t="s">
        <v>269</v>
      </c>
      <c r="I660" s="14">
        <v>4549.5</v>
      </c>
      <c r="J660" s="14">
        <v>6049.5</v>
      </c>
      <c r="K660" s="14">
        <v>6049.5</v>
      </c>
    </row>
    <row r="661" spans="1:11" ht="27.75" customHeight="1">
      <c r="A661" s="2" t="s">
        <v>338</v>
      </c>
      <c r="B661" s="38" t="s">
        <v>276</v>
      </c>
      <c r="C661" s="7" t="s">
        <v>241</v>
      </c>
      <c r="D661" s="7" t="s">
        <v>254</v>
      </c>
      <c r="E661" s="7" t="s">
        <v>339</v>
      </c>
      <c r="F661" s="40"/>
      <c r="G661" s="22"/>
      <c r="H661" s="22"/>
      <c r="I661" s="14">
        <f aca="true" t="shared" si="125" ref="I661:K662">I662</f>
        <v>1232</v>
      </c>
      <c r="J661" s="14">
        <f t="shared" si="125"/>
        <v>0</v>
      </c>
      <c r="K661" s="14">
        <f t="shared" si="125"/>
        <v>0</v>
      </c>
    </row>
    <row r="662" spans="1:11" ht="38.25" customHeight="1">
      <c r="A662" s="2" t="s">
        <v>23</v>
      </c>
      <c r="B662" s="38" t="s">
        <v>276</v>
      </c>
      <c r="C662" s="7" t="s">
        <v>241</v>
      </c>
      <c r="D662" s="7" t="s">
        <v>254</v>
      </c>
      <c r="E662" s="7" t="s">
        <v>339</v>
      </c>
      <c r="F662" s="40" t="s">
        <v>53</v>
      </c>
      <c r="G662" s="22"/>
      <c r="H662" s="22"/>
      <c r="I662" s="14">
        <f t="shared" si="125"/>
        <v>1232</v>
      </c>
      <c r="J662" s="14">
        <f t="shared" si="125"/>
        <v>0</v>
      </c>
      <c r="K662" s="14">
        <f t="shared" si="125"/>
        <v>0</v>
      </c>
    </row>
    <row r="663" spans="1:11" ht="15" customHeight="1">
      <c r="A663" s="2" t="s">
        <v>24</v>
      </c>
      <c r="B663" s="38" t="s">
        <v>276</v>
      </c>
      <c r="C663" s="7" t="s">
        <v>241</v>
      </c>
      <c r="D663" s="7" t="s">
        <v>254</v>
      </c>
      <c r="E663" s="7" t="s">
        <v>339</v>
      </c>
      <c r="F663" s="40" t="s">
        <v>54</v>
      </c>
      <c r="G663" s="22" t="s">
        <v>264</v>
      </c>
      <c r="H663" s="22" t="s">
        <v>254</v>
      </c>
      <c r="I663" s="14">
        <v>1232</v>
      </c>
      <c r="J663" s="14"/>
      <c r="K663" s="14"/>
    </row>
    <row r="664" spans="1:11" ht="89.25">
      <c r="A664" s="10" t="s">
        <v>364</v>
      </c>
      <c r="B664" s="38" t="s">
        <v>276</v>
      </c>
      <c r="C664" s="7" t="s">
        <v>241</v>
      </c>
      <c r="D664" s="7" t="s">
        <v>254</v>
      </c>
      <c r="E664" s="7" t="s">
        <v>342</v>
      </c>
      <c r="F664" s="40"/>
      <c r="G664" s="22"/>
      <c r="H664" s="22"/>
      <c r="I664" s="14">
        <f aca="true" t="shared" si="126" ref="I664:K665">I665</f>
        <v>35287.8</v>
      </c>
      <c r="J664" s="14">
        <f t="shared" si="126"/>
        <v>37788</v>
      </c>
      <c r="K664" s="14">
        <f t="shared" si="126"/>
        <v>37101</v>
      </c>
    </row>
    <row r="665" spans="1:11" ht="38.25">
      <c r="A665" s="10" t="s">
        <v>23</v>
      </c>
      <c r="B665" s="38" t="s">
        <v>276</v>
      </c>
      <c r="C665" s="7" t="s">
        <v>241</v>
      </c>
      <c r="D665" s="7" t="s">
        <v>254</v>
      </c>
      <c r="E665" s="7" t="s">
        <v>342</v>
      </c>
      <c r="F665" s="40" t="s">
        <v>53</v>
      </c>
      <c r="G665" s="22"/>
      <c r="H665" s="22"/>
      <c r="I665" s="14">
        <f t="shared" si="126"/>
        <v>35287.8</v>
      </c>
      <c r="J665" s="14">
        <f t="shared" si="126"/>
        <v>37788</v>
      </c>
      <c r="K665" s="14">
        <f t="shared" si="126"/>
        <v>37101</v>
      </c>
    </row>
    <row r="666" spans="1:11" ht="12.75">
      <c r="A666" s="10" t="s">
        <v>28</v>
      </c>
      <c r="B666" s="38" t="s">
        <v>276</v>
      </c>
      <c r="C666" s="7" t="s">
        <v>241</v>
      </c>
      <c r="D666" s="7" t="s">
        <v>254</v>
      </c>
      <c r="E666" s="7" t="s">
        <v>342</v>
      </c>
      <c r="F666" s="40" t="s">
        <v>54</v>
      </c>
      <c r="G666" s="22" t="s">
        <v>264</v>
      </c>
      <c r="H666" s="22" t="s">
        <v>254</v>
      </c>
      <c r="I666" s="14">
        <v>35287.8</v>
      </c>
      <c r="J666" s="14">
        <v>37788</v>
      </c>
      <c r="K666" s="14">
        <v>37101</v>
      </c>
    </row>
    <row r="667" spans="1:11" ht="51">
      <c r="A667" s="10" t="s">
        <v>302</v>
      </c>
      <c r="B667" s="38" t="s">
        <v>276</v>
      </c>
      <c r="C667" s="7" t="s">
        <v>241</v>
      </c>
      <c r="D667" s="7" t="s">
        <v>254</v>
      </c>
      <c r="E667" s="7" t="s">
        <v>341</v>
      </c>
      <c r="F667" s="40"/>
      <c r="G667" s="22"/>
      <c r="H667" s="22"/>
      <c r="I667" s="14">
        <f aca="true" t="shared" si="127" ref="I667:K668">I668</f>
        <v>1061</v>
      </c>
      <c r="J667" s="14">
        <f t="shared" si="127"/>
        <v>1181.6</v>
      </c>
      <c r="K667" s="14">
        <f t="shared" si="127"/>
        <v>1181.6</v>
      </c>
    </row>
    <row r="668" spans="1:11" ht="38.25">
      <c r="A668" s="10" t="s">
        <v>23</v>
      </c>
      <c r="B668" s="38" t="s">
        <v>276</v>
      </c>
      <c r="C668" s="7" t="s">
        <v>241</v>
      </c>
      <c r="D668" s="7" t="s">
        <v>254</v>
      </c>
      <c r="E668" s="7" t="s">
        <v>341</v>
      </c>
      <c r="F668" s="40" t="s">
        <v>53</v>
      </c>
      <c r="G668" s="22"/>
      <c r="H668" s="22"/>
      <c r="I668" s="14">
        <f t="shared" si="127"/>
        <v>1061</v>
      </c>
      <c r="J668" s="14">
        <f t="shared" si="127"/>
        <v>1181.6</v>
      </c>
      <c r="K668" s="14">
        <f t="shared" si="127"/>
        <v>1181.6</v>
      </c>
    </row>
    <row r="669" spans="1:11" ht="12.75">
      <c r="A669" s="10" t="s">
        <v>28</v>
      </c>
      <c r="B669" s="38" t="s">
        <v>276</v>
      </c>
      <c r="C669" s="7" t="s">
        <v>241</v>
      </c>
      <c r="D669" s="7" t="s">
        <v>254</v>
      </c>
      <c r="E669" s="7" t="s">
        <v>341</v>
      </c>
      <c r="F669" s="40" t="s">
        <v>54</v>
      </c>
      <c r="G669" s="22" t="s">
        <v>264</v>
      </c>
      <c r="H669" s="22" t="s">
        <v>254</v>
      </c>
      <c r="I669" s="14">
        <v>1061</v>
      </c>
      <c r="J669" s="14">
        <v>1181.6</v>
      </c>
      <c r="K669" s="14">
        <v>1181.6</v>
      </c>
    </row>
    <row r="670" spans="1:11" ht="89.25">
      <c r="A670" s="10" t="s">
        <v>365</v>
      </c>
      <c r="B670" s="38" t="s">
        <v>276</v>
      </c>
      <c r="C670" s="7" t="s">
        <v>241</v>
      </c>
      <c r="D670" s="7" t="s">
        <v>254</v>
      </c>
      <c r="E670" s="7" t="s">
        <v>333</v>
      </c>
      <c r="F670" s="40"/>
      <c r="G670" s="22"/>
      <c r="H670" s="22"/>
      <c r="I670" s="14">
        <f aca="true" t="shared" si="128" ref="I670:K671">I671</f>
        <v>9736.2</v>
      </c>
      <c r="J670" s="14">
        <f t="shared" si="128"/>
        <v>10572.8</v>
      </c>
      <c r="K670" s="14">
        <f t="shared" si="128"/>
        <v>11259.8</v>
      </c>
    </row>
    <row r="671" spans="1:11" ht="38.25">
      <c r="A671" s="10" t="s">
        <v>23</v>
      </c>
      <c r="B671" s="38" t="s">
        <v>276</v>
      </c>
      <c r="C671" s="7" t="s">
        <v>241</v>
      </c>
      <c r="D671" s="7" t="s">
        <v>254</v>
      </c>
      <c r="E671" s="7" t="s">
        <v>333</v>
      </c>
      <c r="F671" s="40" t="s">
        <v>53</v>
      </c>
      <c r="G671" s="22"/>
      <c r="H671" s="22"/>
      <c r="I671" s="14">
        <f t="shared" si="128"/>
        <v>9736.2</v>
      </c>
      <c r="J671" s="14">
        <f t="shared" si="128"/>
        <v>10572.8</v>
      </c>
      <c r="K671" s="14">
        <f t="shared" si="128"/>
        <v>11259.8</v>
      </c>
    </row>
    <row r="672" spans="1:11" ht="12.75">
      <c r="A672" s="10" t="s">
        <v>28</v>
      </c>
      <c r="B672" s="38" t="s">
        <v>276</v>
      </c>
      <c r="C672" s="7" t="s">
        <v>241</v>
      </c>
      <c r="D672" s="7" t="s">
        <v>254</v>
      </c>
      <c r="E672" s="7" t="s">
        <v>333</v>
      </c>
      <c r="F672" s="40" t="s">
        <v>54</v>
      </c>
      <c r="G672" s="22" t="s">
        <v>264</v>
      </c>
      <c r="H672" s="22" t="s">
        <v>254</v>
      </c>
      <c r="I672" s="14">
        <v>9736.2</v>
      </c>
      <c r="J672" s="14">
        <v>10572.8</v>
      </c>
      <c r="K672" s="14">
        <v>11259.8</v>
      </c>
    </row>
    <row r="673" spans="1:11" ht="38.25">
      <c r="A673" s="2" t="s">
        <v>300</v>
      </c>
      <c r="B673" s="38" t="s">
        <v>276</v>
      </c>
      <c r="C673" s="7" t="s">
        <v>241</v>
      </c>
      <c r="D673" s="7" t="s">
        <v>254</v>
      </c>
      <c r="E673" s="7" t="s">
        <v>301</v>
      </c>
      <c r="F673" s="40"/>
      <c r="G673" s="22"/>
      <c r="H673" s="22"/>
      <c r="I673" s="14">
        <f aca="true" t="shared" si="129" ref="I673:K674">I674</f>
        <v>5260.3</v>
      </c>
      <c r="J673" s="14">
        <f t="shared" si="129"/>
        <v>4726.5</v>
      </c>
      <c r="K673" s="14">
        <f t="shared" si="129"/>
        <v>4726.5</v>
      </c>
    </row>
    <row r="674" spans="1:11" ht="38.25">
      <c r="A674" s="2" t="s">
        <v>23</v>
      </c>
      <c r="B674" s="38" t="s">
        <v>276</v>
      </c>
      <c r="C674" s="7" t="s">
        <v>241</v>
      </c>
      <c r="D674" s="7" t="s">
        <v>254</v>
      </c>
      <c r="E674" s="7" t="s">
        <v>301</v>
      </c>
      <c r="F674" s="40" t="s">
        <v>53</v>
      </c>
      <c r="G674" s="22"/>
      <c r="H674" s="22"/>
      <c r="I674" s="14">
        <f t="shared" si="129"/>
        <v>5260.3</v>
      </c>
      <c r="J674" s="14">
        <f t="shared" si="129"/>
        <v>4726.5</v>
      </c>
      <c r="K674" s="14">
        <f t="shared" si="129"/>
        <v>4726.5</v>
      </c>
    </row>
    <row r="675" spans="1:11" ht="12.75">
      <c r="A675" s="2" t="s">
        <v>24</v>
      </c>
      <c r="B675" s="38" t="s">
        <v>276</v>
      </c>
      <c r="C675" s="7" t="s">
        <v>241</v>
      </c>
      <c r="D675" s="7" t="s">
        <v>254</v>
      </c>
      <c r="E675" s="7" t="s">
        <v>301</v>
      </c>
      <c r="F675" s="40" t="s">
        <v>54</v>
      </c>
      <c r="G675" s="22" t="s">
        <v>264</v>
      </c>
      <c r="H675" s="22" t="s">
        <v>254</v>
      </c>
      <c r="I675" s="14">
        <v>5260.3</v>
      </c>
      <c r="J675" s="14">
        <v>4726.5</v>
      </c>
      <c r="K675" s="14">
        <v>4726.5</v>
      </c>
    </row>
    <row r="676" spans="1:11" ht="76.5">
      <c r="A676" s="2" t="s">
        <v>186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/>
      <c r="G676" s="22"/>
      <c r="H676" s="22"/>
      <c r="I676" s="14">
        <f>I679+I677</f>
        <v>4299.4</v>
      </c>
      <c r="J676" s="14">
        <f>J679+J677</f>
        <v>5873</v>
      </c>
      <c r="K676" s="14">
        <f>K679+K677</f>
        <v>7673.3</v>
      </c>
    </row>
    <row r="677" spans="1:11" ht="25.5">
      <c r="A677" s="10" t="s">
        <v>37</v>
      </c>
      <c r="B677" s="38" t="s">
        <v>276</v>
      </c>
      <c r="C677" s="7" t="s">
        <v>241</v>
      </c>
      <c r="D677" s="7" t="s">
        <v>254</v>
      </c>
      <c r="E677" s="7" t="s">
        <v>187</v>
      </c>
      <c r="F677" s="40" t="s">
        <v>48</v>
      </c>
      <c r="G677" s="22"/>
      <c r="H677" s="22"/>
      <c r="I677" s="14">
        <f>I678</f>
        <v>0.7</v>
      </c>
      <c r="J677" s="14">
        <f>J678</f>
        <v>0.9</v>
      </c>
      <c r="K677" s="14">
        <f>K678</f>
        <v>1.2</v>
      </c>
    </row>
    <row r="678" spans="1:11" ht="38.25">
      <c r="A678" s="2" t="s">
        <v>20</v>
      </c>
      <c r="B678" s="38" t="s">
        <v>276</v>
      </c>
      <c r="C678" s="7" t="s">
        <v>241</v>
      </c>
      <c r="D678" s="7" t="s">
        <v>254</v>
      </c>
      <c r="E678" s="7" t="s">
        <v>187</v>
      </c>
      <c r="F678" s="40" t="s">
        <v>49</v>
      </c>
      <c r="G678" s="22" t="s">
        <v>264</v>
      </c>
      <c r="H678" s="22" t="s">
        <v>269</v>
      </c>
      <c r="I678" s="14">
        <v>0.7</v>
      </c>
      <c r="J678" s="14">
        <v>0.9</v>
      </c>
      <c r="K678" s="14">
        <v>1.2</v>
      </c>
    </row>
    <row r="679" spans="1:11" ht="38.25">
      <c r="A679" s="2" t="s">
        <v>23</v>
      </c>
      <c r="B679" s="38" t="s">
        <v>276</v>
      </c>
      <c r="C679" s="7" t="s">
        <v>241</v>
      </c>
      <c r="D679" s="7" t="s">
        <v>254</v>
      </c>
      <c r="E679" s="7" t="s">
        <v>187</v>
      </c>
      <c r="F679" s="40" t="s">
        <v>53</v>
      </c>
      <c r="G679" s="22"/>
      <c r="H679" s="22"/>
      <c r="I679" s="14">
        <f>I680</f>
        <v>4298.7</v>
      </c>
      <c r="J679" s="14">
        <f>J680</f>
        <v>5872.1</v>
      </c>
      <c r="K679" s="14">
        <f>K680</f>
        <v>7672.1</v>
      </c>
    </row>
    <row r="680" spans="1:11" ht="12.75">
      <c r="A680" s="2" t="s">
        <v>24</v>
      </c>
      <c r="B680" s="38" t="s">
        <v>276</v>
      </c>
      <c r="C680" s="7" t="s">
        <v>241</v>
      </c>
      <c r="D680" s="7" t="s">
        <v>254</v>
      </c>
      <c r="E680" s="7" t="s">
        <v>187</v>
      </c>
      <c r="F680" s="40" t="s">
        <v>54</v>
      </c>
      <c r="G680" s="22" t="s">
        <v>264</v>
      </c>
      <c r="H680" s="22" t="s">
        <v>254</v>
      </c>
      <c r="I680" s="14">
        <v>4298.7</v>
      </c>
      <c r="J680" s="14">
        <v>5872.1</v>
      </c>
      <c r="K680" s="14">
        <v>7672.1</v>
      </c>
    </row>
    <row r="681" spans="1:11" ht="114.75">
      <c r="A681" s="2" t="s">
        <v>312</v>
      </c>
      <c r="B681" s="38" t="s">
        <v>276</v>
      </c>
      <c r="C681" s="7" t="s">
        <v>241</v>
      </c>
      <c r="D681" s="7" t="s">
        <v>254</v>
      </c>
      <c r="E681" s="7" t="s">
        <v>193</v>
      </c>
      <c r="F681" s="40"/>
      <c r="G681" s="22"/>
      <c r="H681" s="22"/>
      <c r="I681" s="14">
        <f aca="true" t="shared" si="130" ref="I681:K682">I682</f>
        <v>93.7</v>
      </c>
      <c r="J681" s="14">
        <f t="shared" si="130"/>
        <v>93.7</v>
      </c>
      <c r="K681" s="14">
        <f t="shared" si="130"/>
        <v>93.7</v>
      </c>
    </row>
    <row r="682" spans="1:11" ht="38.25">
      <c r="A682" s="2" t="s">
        <v>23</v>
      </c>
      <c r="B682" s="38" t="s">
        <v>276</v>
      </c>
      <c r="C682" s="7" t="s">
        <v>241</v>
      </c>
      <c r="D682" s="7" t="s">
        <v>254</v>
      </c>
      <c r="E682" s="7" t="s">
        <v>193</v>
      </c>
      <c r="F682" s="40" t="s">
        <v>53</v>
      </c>
      <c r="G682" s="22"/>
      <c r="H682" s="22"/>
      <c r="I682" s="14">
        <f t="shared" si="130"/>
        <v>93.7</v>
      </c>
      <c r="J682" s="14">
        <f t="shared" si="130"/>
        <v>93.7</v>
      </c>
      <c r="K682" s="14">
        <f t="shared" si="130"/>
        <v>93.7</v>
      </c>
    </row>
    <row r="683" spans="1:11" ht="12.75">
      <c r="A683" s="2" t="s">
        <v>24</v>
      </c>
      <c r="B683" s="38" t="s">
        <v>276</v>
      </c>
      <c r="C683" s="7" t="s">
        <v>241</v>
      </c>
      <c r="D683" s="7" t="s">
        <v>254</v>
      </c>
      <c r="E683" s="7" t="s">
        <v>193</v>
      </c>
      <c r="F683" s="40" t="s">
        <v>54</v>
      </c>
      <c r="G683" s="22" t="s">
        <v>264</v>
      </c>
      <c r="H683" s="22" t="s">
        <v>254</v>
      </c>
      <c r="I683" s="14">
        <v>93.7</v>
      </c>
      <c r="J683" s="14">
        <v>93.7</v>
      </c>
      <c r="K683" s="14">
        <v>93.7</v>
      </c>
    </row>
    <row r="684" spans="1:11" ht="51">
      <c r="A684" s="2" t="s">
        <v>195</v>
      </c>
      <c r="B684" s="38" t="s">
        <v>276</v>
      </c>
      <c r="C684" s="7" t="s">
        <v>241</v>
      </c>
      <c r="D684" s="7" t="s">
        <v>256</v>
      </c>
      <c r="E684" s="7" t="s">
        <v>40</v>
      </c>
      <c r="F684" s="40"/>
      <c r="G684" s="22"/>
      <c r="H684" s="22"/>
      <c r="I684" s="14">
        <f>I685+I690+I695+I700+I705</f>
        <v>31756.399999999998</v>
      </c>
      <c r="J684" s="14">
        <f>J685+J690+J695+J700+J705</f>
        <v>36118.799999999996</v>
      </c>
      <c r="K684" s="14">
        <f>K685+K690+K695+K700+K705</f>
        <v>33629</v>
      </c>
    </row>
    <row r="685" spans="1:11" ht="38.25">
      <c r="A685" s="2" t="s">
        <v>196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/>
      <c r="G685" s="22"/>
      <c r="H685" s="22"/>
      <c r="I685" s="14">
        <f>I686+I688</f>
        <v>1345.8000000000002</v>
      </c>
      <c r="J685" s="14">
        <f>J686+J688</f>
        <v>1358.3</v>
      </c>
      <c r="K685" s="14">
        <f>K686+K688</f>
        <v>1409.5</v>
      </c>
    </row>
    <row r="686" spans="1:11" ht="63.75">
      <c r="A686" s="10" t="s">
        <v>18</v>
      </c>
      <c r="B686" s="44" t="s">
        <v>276</v>
      </c>
      <c r="C686" s="45" t="s">
        <v>241</v>
      </c>
      <c r="D686" s="45" t="s">
        <v>256</v>
      </c>
      <c r="E686" s="7" t="s">
        <v>197</v>
      </c>
      <c r="F686" s="40" t="s">
        <v>92</v>
      </c>
      <c r="G686" s="22"/>
      <c r="H686" s="22"/>
      <c r="I686" s="14">
        <f>I687</f>
        <v>1224.9</v>
      </c>
      <c r="J686" s="14">
        <f>J687</f>
        <v>1245</v>
      </c>
      <c r="K686" s="14">
        <f>K687</f>
        <v>1294.7</v>
      </c>
    </row>
    <row r="687" spans="1:11" ht="25.5">
      <c r="A687" s="10" t="s">
        <v>19</v>
      </c>
      <c r="B687" s="44" t="s">
        <v>276</v>
      </c>
      <c r="C687" s="45" t="s">
        <v>241</v>
      </c>
      <c r="D687" s="45" t="s">
        <v>256</v>
      </c>
      <c r="E687" s="7" t="s">
        <v>197</v>
      </c>
      <c r="F687" s="40" t="s">
        <v>93</v>
      </c>
      <c r="G687" s="22" t="s">
        <v>264</v>
      </c>
      <c r="H687" s="22" t="s">
        <v>269</v>
      </c>
      <c r="I687" s="14">
        <v>1224.9</v>
      </c>
      <c r="J687" s="14">
        <v>1245</v>
      </c>
      <c r="K687" s="14">
        <v>1294.7</v>
      </c>
    </row>
    <row r="688" spans="1:11" ht="25.5">
      <c r="A688" s="10" t="s">
        <v>37</v>
      </c>
      <c r="B688" s="38" t="s">
        <v>276</v>
      </c>
      <c r="C688" s="7" t="s">
        <v>241</v>
      </c>
      <c r="D688" s="7" t="s">
        <v>256</v>
      </c>
      <c r="E688" s="7" t="s">
        <v>197</v>
      </c>
      <c r="F688" s="40" t="s">
        <v>48</v>
      </c>
      <c r="G688" s="22"/>
      <c r="H688" s="22"/>
      <c r="I688" s="14">
        <f>I689</f>
        <v>120.9</v>
      </c>
      <c r="J688" s="14">
        <f>J689</f>
        <v>113.3</v>
      </c>
      <c r="K688" s="14">
        <f>K689</f>
        <v>114.8</v>
      </c>
    </row>
    <row r="689" spans="1:11" ht="38.25">
      <c r="A689" s="2" t="s">
        <v>20</v>
      </c>
      <c r="B689" s="38" t="s">
        <v>276</v>
      </c>
      <c r="C689" s="7" t="s">
        <v>241</v>
      </c>
      <c r="D689" s="7" t="s">
        <v>256</v>
      </c>
      <c r="E689" s="7" t="s">
        <v>197</v>
      </c>
      <c r="F689" s="40" t="s">
        <v>49</v>
      </c>
      <c r="G689" s="22" t="s">
        <v>264</v>
      </c>
      <c r="H689" s="22" t="s">
        <v>269</v>
      </c>
      <c r="I689" s="14">
        <v>120.9</v>
      </c>
      <c r="J689" s="14">
        <v>113.3</v>
      </c>
      <c r="K689" s="14">
        <v>114.8</v>
      </c>
    </row>
    <row r="690" spans="1:11" ht="38.25">
      <c r="A690" s="10" t="s">
        <v>198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/>
      <c r="G690" s="22"/>
      <c r="H690" s="22"/>
      <c r="I690" s="14">
        <f>I693+I691</f>
        <v>13443</v>
      </c>
      <c r="J690" s="14">
        <f>J693+J691</f>
        <v>16596</v>
      </c>
      <c r="K690" s="14">
        <f>K693+K691</f>
        <v>15090</v>
      </c>
    </row>
    <row r="691" spans="1:11" ht="25.5">
      <c r="A691" s="10" t="s">
        <v>37</v>
      </c>
      <c r="B691" s="38" t="s">
        <v>276</v>
      </c>
      <c r="C691" s="7" t="s">
        <v>241</v>
      </c>
      <c r="D691" s="7" t="s">
        <v>256</v>
      </c>
      <c r="E691" s="7" t="s">
        <v>201</v>
      </c>
      <c r="F691" s="43" t="s">
        <v>48</v>
      </c>
      <c r="G691" s="22"/>
      <c r="H691" s="22"/>
      <c r="I691" s="14">
        <f>I692</f>
        <v>83.5</v>
      </c>
      <c r="J691" s="14">
        <f>J692</f>
        <v>96</v>
      </c>
      <c r="K691" s="14">
        <f>K692</f>
        <v>90</v>
      </c>
    </row>
    <row r="692" spans="1:11" ht="38.25">
      <c r="A692" s="2" t="s">
        <v>20</v>
      </c>
      <c r="B692" s="38" t="s">
        <v>276</v>
      </c>
      <c r="C692" s="7" t="s">
        <v>241</v>
      </c>
      <c r="D692" s="7" t="s">
        <v>256</v>
      </c>
      <c r="E692" s="7" t="s">
        <v>201</v>
      </c>
      <c r="F692" s="43" t="s">
        <v>49</v>
      </c>
      <c r="G692" s="22" t="s">
        <v>272</v>
      </c>
      <c r="H692" s="22" t="s">
        <v>256</v>
      </c>
      <c r="I692" s="14">
        <v>83.5</v>
      </c>
      <c r="J692" s="14">
        <v>96</v>
      </c>
      <c r="K692" s="14">
        <v>90</v>
      </c>
    </row>
    <row r="693" spans="1:11" ht="25.5">
      <c r="A693" s="17" t="s">
        <v>16</v>
      </c>
      <c r="B693" s="38" t="s">
        <v>276</v>
      </c>
      <c r="C693" s="7" t="s">
        <v>241</v>
      </c>
      <c r="D693" s="7" t="s">
        <v>256</v>
      </c>
      <c r="E693" s="7" t="s">
        <v>201</v>
      </c>
      <c r="F693" s="43" t="s">
        <v>46</v>
      </c>
      <c r="G693" s="22"/>
      <c r="H693" s="22"/>
      <c r="I693" s="14">
        <f>I694</f>
        <v>13359.5</v>
      </c>
      <c r="J693" s="14">
        <f>J694</f>
        <v>16500</v>
      </c>
      <c r="K693" s="14">
        <f>K694</f>
        <v>15000</v>
      </c>
    </row>
    <row r="694" spans="1:11" ht="25.5">
      <c r="A694" s="17" t="s">
        <v>26</v>
      </c>
      <c r="B694" s="38" t="s">
        <v>276</v>
      </c>
      <c r="C694" s="7" t="s">
        <v>241</v>
      </c>
      <c r="D694" s="7" t="s">
        <v>256</v>
      </c>
      <c r="E694" s="7" t="s">
        <v>201</v>
      </c>
      <c r="F694" s="43" t="s">
        <v>67</v>
      </c>
      <c r="G694" s="22" t="s">
        <v>272</v>
      </c>
      <c r="H694" s="22" t="s">
        <v>256</v>
      </c>
      <c r="I694" s="14">
        <v>13359.5</v>
      </c>
      <c r="J694" s="14">
        <v>16500</v>
      </c>
      <c r="K694" s="14">
        <v>15000</v>
      </c>
    </row>
    <row r="695" spans="1:11" ht="25.5">
      <c r="A695" s="17" t="s">
        <v>199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/>
      <c r="G695" s="22"/>
      <c r="H695" s="22"/>
      <c r="I695" s="14">
        <f>I698+I696</f>
        <v>4524.8</v>
      </c>
      <c r="J695" s="14">
        <f>J698+J696</f>
        <v>6086.9</v>
      </c>
      <c r="K695" s="14">
        <f>K698+K696</f>
        <v>6058.3</v>
      </c>
    </row>
    <row r="696" spans="1:11" ht="25.5">
      <c r="A696" s="10" t="s">
        <v>37</v>
      </c>
      <c r="B696" s="38" t="s">
        <v>276</v>
      </c>
      <c r="C696" s="7" t="s">
        <v>241</v>
      </c>
      <c r="D696" s="7" t="s">
        <v>256</v>
      </c>
      <c r="E696" s="7" t="s">
        <v>202</v>
      </c>
      <c r="F696" s="43" t="s">
        <v>48</v>
      </c>
      <c r="G696" s="22"/>
      <c r="H696" s="22"/>
      <c r="I696" s="14">
        <f>I697</f>
        <v>24.8</v>
      </c>
      <c r="J696" s="14">
        <f>J697</f>
        <v>30</v>
      </c>
      <c r="K696" s="14">
        <f>K697</f>
        <v>36</v>
      </c>
    </row>
    <row r="697" spans="1:11" ht="38.25">
      <c r="A697" s="2" t="s">
        <v>20</v>
      </c>
      <c r="B697" s="38" t="s">
        <v>276</v>
      </c>
      <c r="C697" s="7" t="s">
        <v>241</v>
      </c>
      <c r="D697" s="7" t="s">
        <v>256</v>
      </c>
      <c r="E697" s="7" t="s">
        <v>202</v>
      </c>
      <c r="F697" s="43" t="s">
        <v>49</v>
      </c>
      <c r="G697" s="22" t="s">
        <v>272</v>
      </c>
      <c r="H697" s="22" t="s">
        <v>256</v>
      </c>
      <c r="I697" s="14">
        <v>24.8</v>
      </c>
      <c r="J697" s="14">
        <v>30</v>
      </c>
      <c r="K697" s="14">
        <v>36</v>
      </c>
    </row>
    <row r="698" spans="1:11" ht="25.5">
      <c r="A698" s="17" t="s">
        <v>16</v>
      </c>
      <c r="B698" s="38" t="s">
        <v>276</v>
      </c>
      <c r="C698" s="7" t="s">
        <v>241</v>
      </c>
      <c r="D698" s="7" t="s">
        <v>256</v>
      </c>
      <c r="E698" s="7" t="s">
        <v>202</v>
      </c>
      <c r="F698" s="43" t="s">
        <v>46</v>
      </c>
      <c r="G698" s="22"/>
      <c r="H698" s="22"/>
      <c r="I698" s="14">
        <f>I699</f>
        <v>4500</v>
      </c>
      <c r="J698" s="14">
        <f>J699</f>
        <v>6056.9</v>
      </c>
      <c r="K698" s="14">
        <f>K699</f>
        <v>6022.3</v>
      </c>
    </row>
    <row r="699" spans="1:11" ht="25.5">
      <c r="A699" s="2" t="s">
        <v>17</v>
      </c>
      <c r="B699" s="38" t="s">
        <v>276</v>
      </c>
      <c r="C699" s="7" t="s">
        <v>241</v>
      </c>
      <c r="D699" s="7" t="s">
        <v>256</v>
      </c>
      <c r="E699" s="7" t="s">
        <v>202</v>
      </c>
      <c r="F699" s="43" t="s">
        <v>47</v>
      </c>
      <c r="G699" s="22" t="s">
        <v>272</v>
      </c>
      <c r="H699" s="22" t="s">
        <v>256</v>
      </c>
      <c r="I699" s="14">
        <v>4500</v>
      </c>
      <c r="J699" s="14">
        <v>6056.9</v>
      </c>
      <c r="K699" s="14">
        <v>6022.3</v>
      </c>
    </row>
    <row r="700" spans="1:11" ht="38.25">
      <c r="A700" s="17" t="s">
        <v>200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/>
      <c r="G700" s="22"/>
      <c r="H700" s="22"/>
      <c r="I700" s="14">
        <f>I703+I701</f>
        <v>12438.5</v>
      </c>
      <c r="J700" s="14">
        <f>J703+J701</f>
        <v>12072</v>
      </c>
      <c r="K700" s="14">
        <f>K703+K701</f>
        <v>11066</v>
      </c>
    </row>
    <row r="701" spans="1:11" ht="25.5">
      <c r="A701" s="10" t="s">
        <v>37</v>
      </c>
      <c r="B701" s="38" t="s">
        <v>276</v>
      </c>
      <c r="C701" s="7" t="s">
        <v>241</v>
      </c>
      <c r="D701" s="7" t="s">
        <v>256</v>
      </c>
      <c r="E701" s="7" t="s">
        <v>203</v>
      </c>
      <c r="F701" s="43" t="s">
        <v>48</v>
      </c>
      <c r="G701" s="22"/>
      <c r="H701" s="22"/>
      <c r="I701" s="14">
        <f>I702</f>
        <v>86.5</v>
      </c>
      <c r="J701" s="14">
        <f>J702</f>
        <v>72</v>
      </c>
      <c r="K701" s="14">
        <f>K702</f>
        <v>66</v>
      </c>
    </row>
    <row r="702" spans="1:11" ht="38.25">
      <c r="A702" s="2" t="s">
        <v>20</v>
      </c>
      <c r="B702" s="38" t="s">
        <v>276</v>
      </c>
      <c r="C702" s="7" t="s">
        <v>241</v>
      </c>
      <c r="D702" s="7" t="s">
        <v>256</v>
      </c>
      <c r="E702" s="7" t="s">
        <v>203</v>
      </c>
      <c r="F702" s="43" t="s">
        <v>49</v>
      </c>
      <c r="G702" s="22" t="s">
        <v>272</v>
      </c>
      <c r="H702" s="22" t="s">
        <v>256</v>
      </c>
      <c r="I702" s="14">
        <v>86.5</v>
      </c>
      <c r="J702" s="14">
        <v>72</v>
      </c>
      <c r="K702" s="14">
        <v>66</v>
      </c>
    </row>
    <row r="703" spans="1:11" ht="25.5">
      <c r="A703" s="17" t="s">
        <v>16</v>
      </c>
      <c r="B703" s="38" t="s">
        <v>276</v>
      </c>
      <c r="C703" s="7" t="s">
        <v>241</v>
      </c>
      <c r="D703" s="7" t="s">
        <v>256</v>
      </c>
      <c r="E703" s="7" t="s">
        <v>203</v>
      </c>
      <c r="F703" s="43" t="s">
        <v>46</v>
      </c>
      <c r="G703" s="22"/>
      <c r="H703" s="22"/>
      <c r="I703" s="14">
        <f>I704</f>
        <v>12352</v>
      </c>
      <c r="J703" s="14">
        <f>J704</f>
        <v>12000</v>
      </c>
      <c r="K703" s="14">
        <f>K704</f>
        <v>11000</v>
      </c>
    </row>
    <row r="704" spans="1:11" ht="25.5">
      <c r="A704" s="17" t="s">
        <v>26</v>
      </c>
      <c r="B704" s="38" t="s">
        <v>276</v>
      </c>
      <c r="C704" s="7" t="s">
        <v>241</v>
      </c>
      <c r="D704" s="7" t="s">
        <v>256</v>
      </c>
      <c r="E704" s="7" t="s">
        <v>203</v>
      </c>
      <c r="F704" s="43" t="s">
        <v>67</v>
      </c>
      <c r="G704" s="22" t="s">
        <v>272</v>
      </c>
      <c r="H704" s="22" t="s">
        <v>256</v>
      </c>
      <c r="I704" s="14">
        <v>12352</v>
      </c>
      <c r="J704" s="14">
        <v>12000</v>
      </c>
      <c r="K704" s="14">
        <v>11000</v>
      </c>
    </row>
    <row r="705" spans="1:11" ht="63.75">
      <c r="A705" s="17" t="s">
        <v>204</v>
      </c>
      <c r="B705" s="41" t="s">
        <v>276</v>
      </c>
      <c r="C705" s="13" t="s">
        <v>241</v>
      </c>
      <c r="D705" s="13" t="s">
        <v>256</v>
      </c>
      <c r="E705" s="13" t="s">
        <v>205</v>
      </c>
      <c r="F705" s="43"/>
      <c r="G705" s="22"/>
      <c r="H705" s="22"/>
      <c r="I705" s="14">
        <f aca="true" t="shared" si="131" ref="I705:K706">I706</f>
        <v>4.3</v>
      </c>
      <c r="J705" s="14">
        <f t="shared" si="131"/>
        <v>5.6</v>
      </c>
      <c r="K705" s="14">
        <f t="shared" si="131"/>
        <v>5.2</v>
      </c>
    </row>
    <row r="706" spans="1:11" ht="25.5">
      <c r="A706" s="10" t="s">
        <v>37</v>
      </c>
      <c r="B706" s="41" t="s">
        <v>276</v>
      </c>
      <c r="C706" s="13" t="s">
        <v>241</v>
      </c>
      <c r="D706" s="13" t="s">
        <v>256</v>
      </c>
      <c r="E706" s="13" t="s">
        <v>205</v>
      </c>
      <c r="F706" s="43" t="s">
        <v>48</v>
      </c>
      <c r="G706" s="22"/>
      <c r="H706" s="22"/>
      <c r="I706" s="14">
        <f t="shared" si="131"/>
        <v>4.3</v>
      </c>
      <c r="J706" s="14">
        <f t="shared" si="131"/>
        <v>5.6</v>
      </c>
      <c r="K706" s="14">
        <f t="shared" si="131"/>
        <v>5.2</v>
      </c>
    </row>
    <row r="707" spans="1:11" ht="38.25">
      <c r="A707" s="17" t="s">
        <v>20</v>
      </c>
      <c r="B707" s="41" t="s">
        <v>276</v>
      </c>
      <c r="C707" s="13" t="s">
        <v>241</v>
      </c>
      <c r="D707" s="13" t="s">
        <v>256</v>
      </c>
      <c r="E707" s="13" t="s">
        <v>205</v>
      </c>
      <c r="F707" s="43" t="s">
        <v>49</v>
      </c>
      <c r="G707" s="22" t="s">
        <v>264</v>
      </c>
      <c r="H707" s="22" t="s">
        <v>269</v>
      </c>
      <c r="I707" s="14">
        <v>4.3</v>
      </c>
      <c r="J707" s="14">
        <v>5.6</v>
      </c>
      <c r="K707" s="14">
        <v>5.2</v>
      </c>
    </row>
    <row r="708" spans="1:11" ht="25.5">
      <c r="A708" s="34" t="s">
        <v>281</v>
      </c>
      <c r="B708" s="24" t="s">
        <v>276</v>
      </c>
      <c r="C708" s="24" t="s">
        <v>242</v>
      </c>
      <c r="D708" s="24" t="s">
        <v>39</v>
      </c>
      <c r="E708" s="24" t="s">
        <v>40</v>
      </c>
      <c r="F708" s="25"/>
      <c r="G708" s="26"/>
      <c r="H708" s="26"/>
      <c r="I708" s="25">
        <f>I709+I721</f>
        <v>25798.8</v>
      </c>
      <c r="J708" s="25">
        <f>J709+J721</f>
        <v>17140</v>
      </c>
      <c r="K708" s="25">
        <f>K709+K721</f>
        <v>17140</v>
      </c>
    </row>
    <row r="709" spans="1:11" ht="38.25">
      <c r="A709" s="10" t="s">
        <v>206</v>
      </c>
      <c r="B709" s="38" t="s">
        <v>276</v>
      </c>
      <c r="C709" s="7" t="s">
        <v>242</v>
      </c>
      <c r="D709" s="7" t="s">
        <v>238</v>
      </c>
      <c r="E709" s="7" t="s">
        <v>40</v>
      </c>
      <c r="F709" s="40"/>
      <c r="G709" s="22"/>
      <c r="H709" s="22"/>
      <c r="I709" s="14">
        <f>+I710+I716</f>
        <v>13861.5</v>
      </c>
      <c r="J709" s="14">
        <f>+J710+J716</f>
        <v>17140</v>
      </c>
      <c r="K709" s="14">
        <f>+K710+K716</f>
        <v>17140</v>
      </c>
    </row>
    <row r="710" spans="1:11" ht="51">
      <c r="A710" s="2" t="s">
        <v>495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/>
      <c r="G710" s="22"/>
      <c r="H710" s="22"/>
      <c r="I710" s="14">
        <f>I714+I711</f>
        <v>6046</v>
      </c>
      <c r="J710" s="14">
        <f>J714+J711</f>
        <v>8222.6</v>
      </c>
      <c r="K710" s="14">
        <f>K714+K711</f>
        <v>8222.6</v>
      </c>
    </row>
    <row r="711" spans="1:11" ht="25.5">
      <c r="A711" s="10" t="s">
        <v>37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48</v>
      </c>
      <c r="G711" s="22"/>
      <c r="H711" s="22"/>
      <c r="I711" s="14">
        <f>I713+I712</f>
        <v>256.1</v>
      </c>
      <c r="J711" s="14">
        <f>J713+J712</f>
        <v>276.7</v>
      </c>
      <c r="K711" s="14">
        <f>K713+K712</f>
        <v>276.7</v>
      </c>
    </row>
    <row r="712" spans="1:11" ht="38.25">
      <c r="A712" s="17" t="s">
        <v>20</v>
      </c>
      <c r="B712" s="38" t="s">
        <v>276</v>
      </c>
      <c r="C712" s="7" t="s">
        <v>242</v>
      </c>
      <c r="D712" s="7" t="s">
        <v>238</v>
      </c>
      <c r="E712" s="7" t="s">
        <v>290</v>
      </c>
      <c r="F712" s="40" t="s">
        <v>49</v>
      </c>
      <c r="G712" s="22" t="s">
        <v>264</v>
      </c>
      <c r="H712" s="22" t="s">
        <v>264</v>
      </c>
      <c r="I712" s="14">
        <v>176.5</v>
      </c>
      <c r="J712" s="14">
        <v>176.5</v>
      </c>
      <c r="K712" s="14">
        <v>176.5</v>
      </c>
    </row>
    <row r="713" spans="1:11" ht="38.25">
      <c r="A713" s="17" t="s">
        <v>20</v>
      </c>
      <c r="B713" s="38" t="s">
        <v>276</v>
      </c>
      <c r="C713" s="7" t="s">
        <v>242</v>
      </c>
      <c r="D713" s="7" t="s">
        <v>238</v>
      </c>
      <c r="E713" s="7" t="s">
        <v>290</v>
      </c>
      <c r="F713" s="40" t="s">
        <v>49</v>
      </c>
      <c r="G713" s="22" t="s">
        <v>264</v>
      </c>
      <c r="H713" s="22" t="s">
        <v>269</v>
      </c>
      <c r="I713" s="60">
        <v>79.6</v>
      </c>
      <c r="J713" s="60">
        <v>100.2</v>
      </c>
      <c r="K713" s="60">
        <v>100.2</v>
      </c>
    </row>
    <row r="714" spans="1:11" ht="38.25">
      <c r="A714" s="2" t="s">
        <v>23</v>
      </c>
      <c r="B714" s="38" t="s">
        <v>276</v>
      </c>
      <c r="C714" s="7" t="s">
        <v>242</v>
      </c>
      <c r="D714" s="7" t="s">
        <v>238</v>
      </c>
      <c r="E714" s="7" t="s">
        <v>290</v>
      </c>
      <c r="F714" s="40" t="s">
        <v>53</v>
      </c>
      <c r="G714" s="22"/>
      <c r="H714" s="22"/>
      <c r="I714" s="14">
        <f>I715</f>
        <v>5789.9</v>
      </c>
      <c r="J714" s="14">
        <f>J715</f>
        <v>7945.9</v>
      </c>
      <c r="K714" s="14">
        <f>K715</f>
        <v>7945.9</v>
      </c>
    </row>
    <row r="715" spans="1:11" ht="12.75">
      <c r="A715" s="2" t="s">
        <v>24</v>
      </c>
      <c r="B715" s="38" t="s">
        <v>276</v>
      </c>
      <c r="C715" s="7" t="s">
        <v>242</v>
      </c>
      <c r="D715" s="7" t="s">
        <v>238</v>
      </c>
      <c r="E715" s="7" t="s">
        <v>290</v>
      </c>
      <c r="F715" s="40" t="s">
        <v>54</v>
      </c>
      <c r="G715" s="22" t="s">
        <v>264</v>
      </c>
      <c r="H715" s="22" t="s">
        <v>264</v>
      </c>
      <c r="I715" s="14">
        <v>5789.9</v>
      </c>
      <c r="J715" s="14">
        <v>7945.9</v>
      </c>
      <c r="K715" s="14">
        <v>7945.9</v>
      </c>
    </row>
    <row r="716" spans="1:11" ht="38.25">
      <c r="A716" s="2" t="s">
        <v>291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/>
      <c r="G716" s="22"/>
      <c r="H716" s="22"/>
      <c r="I716" s="14">
        <f>I719+I717</f>
        <v>7815.5</v>
      </c>
      <c r="J716" s="14">
        <f>J719+J717</f>
        <v>8917.4</v>
      </c>
      <c r="K716" s="14">
        <f>K719+K717</f>
        <v>8917.4</v>
      </c>
    </row>
    <row r="717" spans="1:11" ht="25.5">
      <c r="A717" s="10" t="s">
        <v>37</v>
      </c>
      <c r="B717" s="38" t="s">
        <v>276</v>
      </c>
      <c r="C717" s="7" t="s">
        <v>242</v>
      </c>
      <c r="D717" s="7" t="s">
        <v>238</v>
      </c>
      <c r="E717" s="7" t="s">
        <v>292</v>
      </c>
      <c r="F717" s="40" t="s">
        <v>48</v>
      </c>
      <c r="G717" s="22"/>
      <c r="H717" s="22"/>
      <c r="I717" s="14">
        <f>I718</f>
        <v>85.1</v>
      </c>
      <c r="J717" s="14">
        <f>J718</f>
        <v>108.6</v>
      </c>
      <c r="K717" s="14">
        <f>K718</f>
        <v>108.6</v>
      </c>
    </row>
    <row r="718" spans="1:11" ht="38.25">
      <c r="A718" s="17" t="s">
        <v>20</v>
      </c>
      <c r="B718" s="38" t="s">
        <v>276</v>
      </c>
      <c r="C718" s="7" t="s">
        <v>242</v>
      </c>
      <c r="D718" s="7" t="s">
        <v>238</v>
      </c>
      <c r="E718" s="7" t="s">
        <v>292</v>
      </c>
      <c r="F718" s="40" t="s">
        <v>49</v>
      </c>
      <c r="G718" s="22" t="s">
        <v>264</v>
      </c>
      <c r="H718" s="22" t="s">
        <v>269</v>
      </c>
      <c r="I718" s="14">
        <v>85.1</v>
      </c>
      <c r="J718" s="14">
        <v>108.6</v>
      </c>
      <c r="K718" s="14">
        <v>108.6</v>
      </c>
    </row>
    <row r="719" spans="1:11" ht="38.25">
      <c r="A719" s="2" t="s">
        <v>23</v>
      </c>
      <c r="B719" s="38" t="s">
        <v>276</v>
      </c>
      <c r="C719" s="7" t="s">
        <v>242</v>
      </c>
      <c r="D719" s="7" t="s">
        <v>238</v>
      </c>
      <c r="E719" s="7" t="s">
        <v>292</v>
      </c>
      <c r="F719" s="40" t="s">
        <v>53</v>
      </c>
      <c r="G719" s="22"/>
      <c r="H719" s="22"/>
      <c r="I719" s="14">
        <f>I720</f>
        <v>7730.4</v>
      </c>
      <c r="J719" s="14">
        <f>J720</f>
        <v>8808.8</v>
      </c>
      <c r="K719" s="14">
        <f>K720</f>
        <v>8808.8</v>
      </c>
    </row>
    <row r="720" spans="1:11" ht="12.75">
      <c r="A720" s="2" t="s">
        <v>24</v>
      </c>
      <c r="B720" s="38" t="s">
        <v>276</v>
      </c>
      <c r="C720" s="7" t="s">
        <v>242</v>
      </c>
      <c r="D720" s="7" t="s">
        <v>238</v>
      </c>
      <c r="E720" s="7" t="s">
        <v>292</v>
      </c>
      <c r="F720" s="40" t="s">
        <v>54</v>
      </c>
      <c r="G720" s="22" t="s">
        <v>264</v>
      </c>
      <c r="H720" s="22" t="s">
        <v>264</v>
      </c>
      <c r="I720" s="14">
        <v>7730.4</v>
      </c>
      <c r="J720" s="14">
        <v>8808.8</v>
      </c>
      <c r="K720" s="14">
        <v>8808.8</v>
      </c>
    </row>
    <row r="721" spans="1:11" ht="38.25">
      <c r="A721" s="2" t="s">
        <v>470</v>
      </c>
      <c r="B721" s="38" t="s">
        <v>276</v>
      </c>
      <c r="C721" s="7" t="s">
        <v>242</v>
      </c>
      <c r="D721" s="7" t="s">
        <v>244</v>
      </c>
      <c r="E721" s="7" t="s">
        <v>40</v>
      </c>
      <c r="F721" s="40"/>
      <c r="G721" s="22"/>
      <c r="H721" s="22"/>
      <c r="I721" s="14">
        <f>I722+I725</f>
        <v>11937.3</v>
      </c>
      <c r="J721" s="14">
        <f>J722+J725</f>
        <v>0</v>
      </c>
      <c r="K721" s="14">
        <f>K722+K725</f>
        <v>0</v>
      </c>
    </row>
    <row r="722" spans="1:11" ht="51">
      <c r="A722" s="2" t="s">
        <v>478</v>
      </c>
      <c r="B722" s="38" t="s">
        <v>276</v>
      </c>
      <c r="C722" s="7" t="s">
        <v>242</v>
      </c>
      <c r="D722" s="7" t="s">
        <v>244</v>
      </c>
      <c r="E722" s="7" t="s">
        <v>471</v>
      </c>
      <c r="F722" s="40"/>
      <c r="G722" s="22"/>
      <c r="H722" s="22"/>
      <c r="I722" s="14">
        <f aca="true" t="shared" si="132" ref="I722:K723">I723</f>
        <v>11340.4</v>
      </c>
      <c r="J722" s="14">
        <f t="shared" si="132"/>
        <v>0</v>
      </c>
      <c r="K722" s="14">
        <f t="shared" si="132"/>
        <v>0</v>
      </c>
    </row>
    <row r="723" spans="1:11" ht="38.25">
      <c r="A723" s="2" t="s">
        <v>23</v>
      </c>
      <c r="B723" s="38" t="s">
        <v>276</v>
      </c>
      <c r="C723" s="7" t="s">
        <v>242</v>
      </c>
      <c r="D723" s="7" t="s">
        <v>244</v>
      </c>
      <c r="E723" s="7" t="s">
        <v>471</v>
      </c>
      <c r="F723" s="40" t="s">
        <v>53</v>
      </c>
      <c r="G723" s="22"/>
      <c r="H723" s="22"/>
      <c r="I723" s="14">
        <f t="shared" si="132"/>
        <v>11340.4</v>
      </c>
      <c r="J723" s="14">
        <f t="shared" si="132"/>
        <v>0</v>
      </c>
      <c r="K723" s="14">
        <f t="shared" si="132"/>
        <v>0</v>
      </c>
    </row>
    <row r="724" spans="1:11" ht="12.75">
      <c r="A724" s="2" t="s">
        <v>24</v>
      </c>
      <c r="B724" s="38" t="s">
        <v>276</v>
      </c>
      <c r="C724" s="7" t="s">
        <v>242</v>
      </c>
      <c r="D724" s="7" t="s">
        <v>244</v>
      </c>
      <c r="E724" s="7" t="s">
        <v>471</v>
      </c>
      <c r="F724" s="40" t="s">
        <v>54</v>
      </c>
      <c r="G724" s="22" t="s">
        <v>264</v>
      </c>
      <c r="H724" s="22" t="s">
        <v>264</v>
      </c>
      <c r="I724" s="14">
        <v>11340.4</v>
      </c>
      <c r="J724" s="14"/>
      <c r="K724" s="14"/>
    </row>
    <row r="725" spans="1:11" ht="38.25">
      <c r="A725" s="2" t="s">
        <v>477</v>
      </c>
      <c r="B725" s="38" t="s">
        <v>276</v>
      </c>
      <c r="C725" s="7" t="s">
        <v>242</v>
      </c>
      <c r="D725" s="7" t="s">
        <v>244</v>
      </c>
      <c r="E725" s="7" t="s">
        <v>479</v>
      </c>
      <c r="F725" s="40"/>
      <c r="G725" s="22"/>
      <c r="H725" s="22"/>
      <c r="I725" s="14">
        <f aca="true" t="shared" si="133" ref="I725:K726">I726</f>
        <v>596.9</v>
      </c>
      <c r="J725" s="14">
        <f t="shared" si="133"/>
        <v>0</v>
      </c>
      <c r="K725" s="14">
        <f t="shared" si="133"/>
        <v>0</v>
      </c>
    </row>
    <row r="726" spans="1:11" ht="38.25">
      <c r="A726" s="2" t="s">
        <v>23</v>
      </c>
      <c r="B726" s="38" t="s">
        <v>276</v>
      </c>
      <c r="C726" s="7" t="s">
        <v>242</v>
      </c>
      <c r="D726" s="7" t="s">
        <v>244</v>
      </c>
      <c r="E726" s="7" t="s">
        <v>479</v>
      </c>
      <c r="F726" s="40" t="s">
        <v>53</v>
      </c>
      <c r="G726" s="22"/>
      <c r="H726" s="22"/>
      <c r="I726" s="14">
        <f t="shared" si="133"/>
        <v>596.9</v>
      </c>
      <c r="J726" s="14">
        <f t="shared" si="133"/>
        <v>0</v>
      </c>
      <c r="K726" s="14">
        <f t="shared" si="133"/>
        <v>0</v>
      </c>
    </row>
    <row r="727" spans="1:11" ht="12.75">
      <c r="A727" s="2" t="s">
        <v>24</v>
      </c>
      <c r="B727" s="38" t="s">
        <v>276</v>
      </c>
      <c r="C727" s="7" t="s">
        <v>242</v>
      </c>
      <c r="D727" s="7" t="s">
        <v>244</v>
      </c>
      <c r="E727" s="7" t="s">
        <v>479</v>
      </c>
      <c r="F727" s="40" t="s">
        <v>54</v>
      </c>
      <c r="G727" s="22" t="s">
        <v>264</v>
      </c>
      <c r="H727" s="22" t="s">
        <v>264</v>
      </c>
      <c r="I727" s="14">
        <v>596.9</v>
      </c>
      <c r="J727" s="14"/>
      <c r="K727" s="14"/>
    </row>
    <row r="728" spans="1:11" ht="25.5">
      <c r="A728" s="23" t="s">
        <v>104</v>
      </c>
      <c r="B728" s="24" t="s">
        <v>276</v>
      </c>
      <c r="C728" s="24" t="s">
        <v>243</v>
      </c>
      <c r="D728" s="24" t="s">
        <v>39</v>
      </c>
      <c r="E728" s="24" t="s">
        <v>40</v>
      </c>
      <c r="F728" s="25"/>
      <c r="G728" s="26"/>
      <c r="H728" s="26"/>
      <c r="I728" s="25">
        <f>I729</f>
        <v>38793.7</v>
      </c>
      <c r="J728" s="25">
        <f>J729</f>
        <v>35784.8</v>
      </c>
      <c r="K728" s="25">
        <f>K729</f>
        <v>35784.8</v>
      </c>
    </row>
    <row r="729" spans="1:11" ht="38.25">
      <c r="A729" s="2" t="s">
        <v>153</v>
      </c>
      <c r="B729" s="38" t="s">
        <v>276</v>
      </c>
      <c r="C729" s="7" t="s">
        <v>243</v>
      </c>
      <c r="D729" s="7" t="s">
        <v>238</v>
      </c>
      <c r="E729" s="7" t="s">
        <v>40</v>
      </c>
      <c r="F729" s="40"/>
      <c r="G729" s="22"/>
      <c r="H729" s="22"/>
      <c r="I729" s="14">
        <f>I730+I733+I738+I745+I751+I748</f>
        <v>38793.7</v>
      </c>
      <c r="J729" s="14">
        <f>J730+J733+J738+J745+J751+J748</f>
        <v>35784.8</v>
      </c>
      <c r="K729" s="14">
        <f>K730+K733+K738+K745+K751+K748</f>
        <v>35784.8</v>
      </c>
    </row>
    <row r="730" spans="1:11" ht="25.5">
      <c r="A730" s="31" t="s">
        <v>137</v>
      </c>
      <c r="B730" s="38" t="s">
        <v>276</v>
      </c>
      <c r="C730" s="7" t="s">
        <v>243</v>
      </c>
      <c r="D730" s="7" t="s">
        <v>238</v>
      </c>
      <c r="E730" s="7" t="s">
        <v>41</v>
      </c>
      <c r="F730" s="40"/>
      <c r="G730" s="22"/>
      <c r="H730" s="22"/>
      <c r="I730" s="14">
        <f aca="true" t="shared" si="134" ref="I730:K731">I731</f>
        <v>3924.1</v>
      </c>
      <c r="J730" s="14">
        <f t="shared" si="134"/>
        <v>3924.1</v>
      </c>
      <c r="K730" s="14">
        <f t="shared" si="134"/>
        <v>3924.1</v>
      </c>
    </row>
    <row r="731" spans="1:11" ht="63.75">
      <c r="A731" s="10" t="s">
        <v>18</v>
      </c>
      <c r="B731" s="38" t="s">
        <v>276</v>
      </c>
      <c r="C731" s="7" t="s">
        <v>243</v>
      </c>
      <c r="D731" s="7" t="s">
        <v>238</v>
      </c>
      <c r="E731" s="7" t="s">
        <v>41</v>
      </c>
      <c r="F731" s="40" t="s">
        <v>92</v>
      </c>
      <c r="G731" s="22"/>
      <c r="H731" s="22"/>
      <c r="I731" s="14">
        <f t="shared" si="134"/>
        <v>3924.1</v>
      </c>
      <c r="J731" s="14">
        <f t="shared" si="134"/>
        <v>3924.1</v>
      </c>
      <c r="K731" s="14">
        <f t="shared" si="134"/>
        <v>3924.1</v>
      </c>
    </row>
    <row r="732" spans="1:11" ht="25.5">
      <c r="A732" s="10" t="s">
        <v>19</v>
      </c>
      <c r="B732" s="38" t="s">
        <v>276</v>
      </c>
      <c r="C732" s="7" t="s">
        <v>243</v>
      </c>
      <c r="D732" s="7" t="s">
        <v>238</v>
      </c>
      <c r="E732" s="7" t="s">
        <v>41</v>
      </c>
      <c r="F732" s="40" t="s">
        <v>93</v>
      </c>
      <c r="G732" s="22" t="s">
        <v>264</v>
      </c>
      <c r="H732" s="22" t="s">
        <v>269</v>
      </c>
      <c r="I732" s="14">
        <v>3924.1</v>
      </c>
      <c r="J732" s="14">
        <v>3924.1</v>
      </c>
      <c r="K732" s="14">
        <v>3924.1</v>
      </c>
    </row>
    <row r="733" spans="1:11" ht="25.5">
      <c r="A733" s="10" t="s">
        <v>138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/>
      <c r="G733" s="22"/>
      <c r="H733" s="22"/>
      <c r="I733" s="14">
        <f>+I734+I736</f>
        <v>318.2</v>
      </c>
      <c r="J733" s="14">
        <f>+J734+J736</f>
        <v>129.1</v>
      </c>
      <c r="K733" s="14">
        <f>+K734+K736</f>
        <v>129.1</v>
      </c>
    </row>
    <row r="734" spans="1:11" ht="25.5">
      <c r="A734" s="10" t="s">
        <v>37</v>
      </c>
      <c r="B734" s="38" t="s">
        <v>276</v>
      </c>
      <c r="C734" s="7" t="s">
        <v>243</v>
      </c>
      <c r="D734" s="7" t="s">
        <v>238</v>
      </c>
      <c r="E734" s="7" t="s">
        <v>42</v>
      </c>
      <c r="F734" s="40" t="s">
        <v>48</v>
      </c>
      <c r="G734" s="22"/>
      <c r="H734" s="22"/>
      <c r="I734" s="14">
        <f>I735</f>
        <v>317.4</v>
      </c>
      <c r="J734" s="14">
        <f>J735</f>
        <v>129.1</v>
      </c>
      <c r="K734" s="14">
        <f>K735</f>
        <v>129.1</v>
      </c>
    </row>
    <row r="735" spans="1:11" ht="38.25">
      <c r="A735" s="2" t="s">
        <v>20</v>
      </c>
      <c r="B735" s="38" t="s">
        <v>276</v>
      </c>
      <c r="C735" s="7" t="s">
        <v>243</v>
      </c>
      <c r="D735" s="7" t="s">
        <v>238</v>
      </c>
      <c r="E735" s="7" t="s">
        <v>42</v>
      </c>
      <c r="F735" s="40" t="s">
        <v>49</v>
      </c>
      <c r="G735" s="22" t="s">
        <v>264</v>
      </c>
      <c r="H735" s="22" t="s">
        <v>269</v>
      </c>
      <c r="I735" s="14">
        <v>317.4</v>
      </c>
      <c r="J735" s="14">
        <v>129.1</v>
      </c>
      <c r="K735" s="14">
        <v>129.1</v>
      </c>
    </row>
    <row r="736" spans="1:11" ht="12.75">
      <c r="A736" s="10" t="s">
        <v>21</v>
      </c>
      <c r="B736" s="38" t="s">
        <v>276</v>
      </c>
      <c r="C736" s="7" t="s">
        <v>243</v>
      </c>
      <c r="D736" s="7" t="s">
        <v>238</v>
      </c>
      <c r="E736" s="7" t="s">
        <v>42</v>
      </c>
      <c r="F736" s="40" t="s">
        <v>84</v>
      </c>
      <c r="G736" s="22"/>
      <c r="H736" s="22"/>
      <c r="I736" s="14">
        <f>I737</f>
        <v>0.8</v>
      </c>
      <c r="J736" s="14">
        <f>J737</f>
        <v>0</v>
      </c>
      <c r="K736" s="14">
        <f>K737</f>
        <v>0</v>
      </c>
    </row>
    <row r="737" spans="1:11" ht="12.75">
      <c r="A737" s="10" t="s">
        <v>22</v>
      </c>
      <c r="B737" s="38" t="s">
        <v>276</v>
      </c>
      <c r="C737" s="7" t="s">
        <v>243</v>
      </c>
      <c r="D737" s="7" t="s">
        <v>238</v>
      </c>
      <c r="E737" s="7" t="s">
        <v>42</v>
      </c>
      <c r="F737" s="40" t="s">
        <v>94</v>
      </c>
      <c r="G737" s="22" t="s">
        <v>264</v>
      </c>
      <c r="H737" s="22" t="s">
        <v>269</v>
      </c>
      <c r="I737" s="14">
        <v>0.8</v>
      </c>
      <c r="J737" s="14"/>
      <c r="K737" s="14"/>
    </row>
    <row r="738" spans="1:11" ht="38.25">
      <c r="A738" s="10" t="s">
        <v>139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/>
      <c r="G738" s="22"/>
      <c r="H738" s="22"/>
      <c r="I738" s="14">
        <f>I739+I741+I743</f>
        <v>15857.3</v>
      </c>
      <c r="J738" s="14">
        <f>J739+J741+J743</f>
        <v>15325.5</v>
      </c>
      <c r="K738" s="14">
        <f>K739+K741+K743</f>
        <v>15325.5</v>
      </c>
    </row>
    <row r="739" spans="1:11" ht="63.75">
      <c r="A739" s="10" t="s">
        <v>18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92</v>
      </c>
      <c r="G739" s="22"/>
      <c r="H739" s="22"/>
      <c r="I739" s="14">
        <f>I740</f>
        <v>15191.5</v>
      </c>
      <c r="J739" s="14">
        <f>J740</f>
        <v>15014.9</v>
      </c>
      <c r="K739" s="14">
        <f>K740</f>
        <v>15014.9</v>
      </c>
    </row>
    <row r="740" spans="1:11" ht="25.5">
      <c r="A740" s="2" t="s">
        <v>27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134</v>
      </c>
      <c r="G740" s="22" t="s">
        <v>264</v>
      </c>
      <c r="H740" s="22" t="s">
        <v>269</v>
      </c>
      <c r="I740" s="14">
        <v>15191.5</v>
      </c>
      <c r="J740" s="14">
        <v>15014.9</v>
      </c>
      <c r="K740" s="14">
        <v>15014.9</v>
      </c>
    </row>
    <row r="741" spans="1:11" ht="25.5">
      <c r="A741" s="10" t="s">
        <v>37</v>
      </c>
      <c r="B741" s="38" t="s">
        <v>276</v>
      </c>
      <c r="C741" s="7" t="s">
        <v>243</v>
      </c>
      <c r="D741" s="7" t="s">
        <v>238</v>
      </c>
      <c r="E741" s="7" t="s">
        <v>140</v>
      </c>
      <c r="F741" s="40" t="s">
        <v>48</v>
      </c>
      <c r="G741" s="22"/>
      <c r="H741" s="22"/>
      <c r="I741" s="14">
        <f>I742</f>
        <v>641.4</v>
      </c>
      <c r="J741" s="14">
        <f>J742</f>
        <v>310.6</v>
      </c>
      <c r="K741" s="14">
        <f>K742</f>
        <v>310.6</v>
      </c>
    </row>
    <row r="742" spans="1:11" ht="38.25">
      <c r="A742" s="2" t="s">
        <v>20</v>
      </c>
      <c r="B742" s="38" t="s">
        <v>276</v>
      </c>
      <c r="C742" s="7" t="s">
        <v>243</v>
      </c>
      <c r="D742" s="7" t="s">
        <v>238</v>
      </c>
      <c r="E742" s="7" t="s">
        <v>140</v>
      </c>
      <c r="F742" s="40" t="s">
        <v>49</v>
      </c>
      <c r="G742" s="22" t="s">
        <v>264</v>
      </c>
      <c r="H742" s="22" t="s">
        <v>269</v>
      </c>
      <c r="I742" s="14">
        <v>641.4</v>
      </c>
      <c r="J742" s="14">
        <v>310.6</v>
      </c>
      <c r="K742" s="14">
        <v>310.6</v>
      </c>
    </row>
    <row r="743" spans="1:11" ht="12.75">
      <c r="A743" s="10" t="s">
        <v>21</v>
      </c>
      <c r="B743" s="38" t="s">
        <v>276</v>
      </c>
      <c r="C743" s="7" t="s">
        <v>243</v>
      </c>
      <c r="D743" s="7" t="s">
        <v>238</v>
      </c>
      <c r="E743" s="7" t="s">
        <v>140</v>
      </c>
      <c r="F743" s="40" t="s">
        <v>84</v>
      </c>
      <c r="G743" s="22"/>
      <c r="H743" s="22"/>
      <c r="I743" s="14">
        <f>I744</f>
        <v>24.4</v>
      </c>
      <c r="J743" s="14">
        <f>J744</f>
        <v>0</v>
      </c>
      <c r="K743" s="14">
        <f>K744</f>
        <v>0</v>
      </c>
    </row>
    <row r="744" spans="1:11" ht="12.75">
      <c r="A744" s="10" t="s">
        <v>22</v>
      </c>
      <c r="B744" s="38" t="s">
        <v>276</v>
      </c>
      <c r="C744" s="7" t="s">
        <v>243</v>
      </c>
      <c r="D744" s="7" t="s">
        <v>238</v>
      </c>
      <c r="E744" s="7" t="s">
        <v>140</v>
      </c>
      <c r="F744" s="40" t="s">
        <v>94</v>
      </c>
      <c r="G744" s="22" t="s">
        <v>264</v>
      </c>
      <c r="H744" s="22" t="s">
        <v>269</v>
      </c>
      <c r="I744" s="14">
        <v>24.4</v>
      </c>
      <c r="J744" s="14"/>
      <c r="K744" s="14"/>
    </row>
    <row r="745" spans="1:11" ht="51">
      <c r="A745" s="10" t="s">
        <v>207</v>
      </c>
      <c r="B745" s="38" t="s">
        <v>276</v>
      </c>
      <c r="C745" s="7" t="s">
        <v>243</v>
      </c>
      <c r="D745" s="7" t="s">
        <v>238</v>
      </c>
      <c r="E745" s="7" t="s">
        <v>208</v>
      </c>
      <c r="F745" s="40"/>
      <c r="G745" s="22"/>
      <c r="H745" s="22"/>
      <c r="I745" s="14">
        <f aca="true" t="shared" si="135" ref="I745:K746">I746</f>
        <v>16201</v>
      </c>
      <c r="J745" s="14">
        <f t="shared" si="135"/>
        <v>14076.1</v>
      </c>
      <c r="K745" s="14">
        <f t="shared" si="135"/>
        <v>14076.1</v>
      </c>
    </row>
    <row r="746" spans="1:11" ht="38.25">
      <c r="A746" s="2" t="s">
        <v>23</v>
      </c>
      <c r="B746" s="38" t="s">
        <v>276</v>
      </c>
      <c r="C746" s="7" t="s">
        <v>243</v>
      </c>
      <c r="D746" s="7" t="s">
        <v>238</v>
      </c>
      <c r="E746" s="7" t="s">
        <v>208</v>
      </c>
      <c r="F746" s="40" t="s">
        <v>53</v>
      </c>
      <c r="G746" s="22"/>
      <c r="H746" s="22"/>
      <c r="I746" s="14">
        <f t="shared" si="135"/>
        <v>16201</v>
      </c>
      <c r="J746" s="14">
        <f t="shared" si="135"/>
        <v>14076.1</v>
      </c>
      <c r="K746" s="14">
        <f t="shared" si="135"/>
        <v>14076.1</v>
      </c>
    </row>
    <row r="747" spans="1:11" ht="12.75">
      <c r="A747" s="2" t="s">
        <v>24</v>
      </c>
      <c r="B747" s="38" t="s">
        <v>276</v>
      </c>
      <c r="C747" s="7" t="s">
        <v>243</v>
      </c>
      <c r="D747" s="7" t="s">
        <v>238</v>
      </c>
      <c r="E747" s="7" t="s">
        <v>208</v>
      </c>
      <c r="F747" s="40" t="s">
        <v>54</v>
      </c>
      <c r="G747" s="22" t="s">
        <v>264</v>
      </c>
      <c r="H747" s="22" t="s">
        <v>269</v>
      </c>
      <c r="I747" s="14">
        <v>16201</v>
      </c>
      <c r="J747" s="14">
        <v>14076.1</v>
      </c>
      <c r="K747" s="14">
        <v>14076.1</v>
      </c>
    </row>
    <row r="748" spans="1:11" ht="51">
      <c r="A748" s="2" t="s">
        <v>302</v>
      </c>
      <c r="B748" s="38" t="s">
        <v>276</v>
      </c>
      <c r="C748" s="7" t="s">
        <v>243</v>
      </c>
      <c r="D748" s="7" t="s">
        <v>238</v>
      </c>
      <c r="E748" s="7" t="s">
        <v>341</v>
      </c>
      <c r="F748" s="40"/>
      <c r="G748" s="22"/>
      <c r="H748" s="22"/>
      <c r="I748" s="14">
        <f aca="true" t="shared" si="136" ref="I748:K749">I749</f>
        <v>418.4</v>
      </c>
      <c r="J748" s="14">
        <f t="shared" si="136"/>
        <v>466</v>
      </c>
      <c r="K748" s="14">
        <f t="shared" si="136"/>
        <v>466</v>
      </c>
    </row>
    <row r="749" spans="1:11" ht="38.25">
      <c r="A749" s="2" t="s">
        <v>23</v>
      </c>
      <c r="B749" s="38" t="s">
        <v>276</v>
      </c>
      <c r="C749" s="7" t="s">
        <v>243</v>
      </c>
      <c r="D749" s="7" t="s">
        <v>238</v>
      </c>
      <c r="E749" s="7" t="s">
        <v>341</v>
      </c>
      <c r="F749" s="40" t="s">
        <v>53</v>
      </c>
      <c r="G749" s="22"/>
      <c r="H749" s="22"/>
      <c r="I749" s="14">
        <f t="shared" si="136"/>
        <v>418.4</v>
      </c>
      <c r="J749" s="14">
        <f t="shared" si="136"/>
        <v>466</v>
      </c>
      <c r="K749" s="14">
        <f t="shared" si="136"/>
        <v>466</v>
      </c>
    </row>
    <row r="750" spans="1:11" ht="12.75">
      <c r="A750" s="2" t="s">
        <v>24</v>
      </c>
      <c r="B750" s="38" t="s">
        <v>276</v>
      </c>
      <c r="C750" s="7" t="s">
        <v>243</v>
      </c>
      <c r="D750" s="7" t="s">
        <v>238</v>
      </c>
      <c r="E750" s="7" t="s">
        <v>341</v>
      </c>
      <c r="F750" s="40" t="s">
        <v>54</v>
      </c>
      <c r="G750" s="22" t="s">
        <v>264</v>
      </c>
      <c r="H750" s="22" t="s">
        <v>269</v>
      </c>
      <c r="I750" s="14">
        <v>418.4</v>
      </c>
      <c r="J750" s="14">
        <v>466</v>
      </c>
      <c r="K750" s="14">
        <v>466</v>
      </c>
    </row>
    <row r="751" spans="1:11" ht="38.25">
      <c r="A751" s="2" t="s">
        <v>300</v>
      </c>
      <c r="B751" s="38" t="s">
        <v>276</v>
      </c>
      <c r="C751" s="7" t="s">
        <v>243</v>
      </c>
      <c r="D751" s="7" t="s">
        <v>238</v>
      </c>
      <c r="E751" s="7" t="s">
        <v>301</v>
      </c>
      <c r="F751" s="40"/>
      <c r="G751" s="22"/>
      <c r="H751" s="22"/>
      <c r="I751" s="14">
        <f aca="true" t="shared" si="137" ref="I751:K752">I752</f>
        <v>2074.7</v>
      </c>
      <c r="J751" s="14">
        <f t="shared" si="137"/>
        <v>1864</v>
      </c>
      <c r="K751" s="14">
        <f t="shared" si="137"/>
        <v>1864</v>
      </c>
    </row>
    <row r="752" spans="1:11" ht="38.25">
      <c r="A752" s="2" t="s">
        <v>23</v>
      </c>
      <c r="B752" s="38" t="s">
        <v>276</v>
      </c>
      <c r="C752" s="7" t="s">
        <v>243</v>
      </c>
      <c r="D752" s="7" t="s">
        <v>238</v>
      </c>
      <c r="E752" s="7" t="s">
        <v>301</v>
      </c>
      <c r="F752" s="40" t="s">
        <v>53</v>
      </c>
      <c r="G752" s="22"/>
      <c r="H752" s="22"/>
      <c r="I752" s="14">
        <f t="shared" si="137"/>
        <v>2074.7</v>
      </c>
      <c r="J752" s="14">
        <f t="shared" si="137"/>
        <v>1864</v>
      </c>
      <c r="K752" s="14">
        <f t="shared" si="137"/>
        <v>1864</v>
      </c>
    </row>
    <row r="753" spans="1:11" ht="12.75">
      <c r="A753" s="2" t="s">
        <v>24</v>
      </c>
      <c r="B753" s="38" t="s">
        <v>276</v>
      </c>
      <c r="C753" s="7" t="s">
        <v>243</v>
      </c>
      <c r="D753" s="7" t="s">
        <v>238</v>
      </c>
      <c r="E753" s="7" t="s">
        <v>301</v>
      </c>
      <c r="F753" s="40" t="s">
        <v>54</v>
      </c>
      <c r="G753" s="22" t="s">
        <v>264</v>
      </c>
      <c r="H753" s="22" t="s">
        <v>269</v>
      </c>
      <c r="I753" s="14">
        <v>2074.7</v>
      </c>
      <c r="J753" s="14">
        <v>1864</v>
      </c>
      <c r="K753" s="14">
        <v>1864</v>
      </c>
    </row>
    <row r="754" spans="1:11" ht="38.25">
      <c r="A754" s="35" t="s">
        <v>328</v>
      </c>
      <c r="B754" s="5" t="s">
        <v>278</v>
      </c>
      <c r="C754" s="5" t="s">
        <v>239</v>
      </c>
      <c r="D754" s="5" t="s">
        <v>39</v>
      </c>
      <c r="E754" s="5" t="s">
        <v>40</v>
      </c>
      <c r="F754" s="6"/>
      <c r="G754" s="20"/>
      <c r="H754" s="20"/>
      <c r="I754" s="30">
        <f>I755+I760</f>
        <v>678.7</v>
      </c>
      <c r="J754" s="30">
        <f>J755+J760</f>
        <v>337.5</v>
      </c>
      <c r="K754" s="6">
        <f>K755+K760</f>
        <v>337.5</v>
      </c>
    </row>
    <row r="755" spans="1:11" ht="51">
      <c r="A755" s="34" t="s">
        <v>282</v>
      </c>
      <c r="B755" s="24" t="s">
        <v>278</v>
      </c>
      <c r="C755" s="24" t="s">
        <v>241</v>
      </c>
      <c r="D755" s="24" t="s">
        <v>39</v>
      </c>
      <c r="E755" s="24" t="s">
        <v>40</v>
      </c>
      <c r="F755" s="25"/>
      <c r="G755" s="26"/>
      <c r="H755" s="26"/>
      <c r="I755" s="29">
        <f aca="true" t="shared" si="138" ref="I755:K756">I756</f>
        <v>502.1</v>
      </c>
      <c r="J755" s="29">
        <f t="shared" si="138"/>
        <v>249.2</v>
      </c>
      <c r="K755" s="25">
        <f t="shared" si="138"/>
        <v>249.2</v>
      </c>
    </row>
    <row r="756" spans="1:11" ht="25.5">
      <c r="A756" s="31" t="s">
        <v>209</v>
      </c>
      <c r="B756" s="38" t="s">
        <v>278</v>
      </c>
      <c r="C756" s="7" t="s">
        <v>241</v>
      </c>
      <c r="D756" s="7" t="s">
        <v>238</v>
      </c>
      <c r="E756" s="7" t="s">
        <v>40</v>
      </c>
      <c r="F756" s="40"/>
      <c r="G756" s="22"/>
      <c r="H756" s="22"/>
      <c r="I756" s="60">
        <f t="shared" si="138"/>
        <v>502.1</v>
      </c>
      <c r="J756" s="60">
        <f t="shared" si="138"/>
        <v>249.2</v>
      </c>
      <c r="K756" s="60">
        <f t="shared" si="138"/>
        <v>249.2</v>
      </c>
    </row>
    <row r="757" spans="1:11" ht="38.25">
      <c r="A757" s="96" t="s">
        <v>409</v>
      </c>
      <c r="B757" s="38" t="s">
        <v>278</v>
      </c>
      <c r="C757" s="7" t="s">
        <v>241</v>
      </c>
      <c r="D757" s="7" t="s">
        <v>238</v>
      </c>
      <c r="E757" s="7" t="s">
        <v>410</v>
      </c>
      <c r="F757" s="40"/>
      <c r="G757" s="22"/>
      <c r="H757" s="22"/>
      <c r="I757" s="60">
        <f aca="true" t="shared" si="139" ref="I757:K758">I758</f>
        <v>502.1</v>
      </c>
      <c r="J757" s="60">
        <f t="shared" si="139"/>
        <v>249.2</v>
      </c>
      <c r="K757" s="14">
        <f t="shared" si="139"/>
        <v>249.2</v>
      </c>
    </row>
    <row r="758" spans="1:11" ht="38.25">
      <c r="A758" s="2" t="s">
        <v>23</v>
      </c>
      <c r="B758" s="38" t="s">
        <v>278</v>
      </c>
      <c r="C758" s="7" t="s">
        <v>241</v>
      </c>
      <c r="D758" s="7" t="s">
        <v>238</v>
      </c>
      <c r="E758" s="7" t="s">
        <v>410</v>
      </c>
      <c r="F758" s="40" t="s">
        <v>53</v>
      </c>
      <c r="G758" s="22"/>
      <c r="H758" s="22"/>
      <c r="I758" s="60">
        <f t="shared" si="139"/>
        <v>502.1</v>
      </c>
      <c r="J758" s="60">
        <f t="shared" si="139"/>
        <v>249.2</v>
      </c>
      <c r="K758" s="14">
        <f t="shared" si="139"/>
        <v>249.2</v>
      </c>
    </row>
    <row r="759" spans="1:11" ht="12.75">
      <c r="A759" s="2" t="s">
        <v>24</v>
      </c>
      <c r="B759" s="38" t="s">
        <v>278</v>
      </c>
      <c r="C759" s="7" t="s">
        <v>241</v>
      </c>
      <c r="D759" s="7" t="s">
        <v>238</v>
      </c>
      <c r="E759" s="7" t="s">
        <v>410</v>
      </c>
      <c r="F759" s="40" t="s">
        <v>54</v>
      </c>
      <c r="G759" s="22" t="s">
        <v>264</v>
      </c>
      <c r="H759" s="22" t="s">
        <v>264</v>
      </c>
      <c r="I759" s="60">
        <v>502.1</v>
      </c>
      <c r="J759" s="60">
        <v>249.2</v>
      </c>
      <c r="K759" s="14">
        <v>249.2</v>
      </c>
    </row>
    <row r="760" spans="1:11" ht="51">
      <c r="A760" s="34" t="s">
        <v>0</v>
      </c>
      <c r="B760" s="24" t="s">
        <v>278</v>
      </c>
      <c r="C760" s="24" t="s">
        <v>242</v>
      </c>
      <c r="D760" s="24" t="s">
        <v>39</v>
      </c>
      <c r="E760" s="24" t="s">
        <v>40</v>
      </c>
      <c r="F760" s="25"/>
      <c r="G760" s="26"/>
      <c r="H760" s="26"/>
      <c r="I760" s="29">
        <f aca="true" t="shared" si="140" ref="I760:K761">I761</f>
        <v>176.6</v>
      </c>
      <c r="J760" s="25">
        <f t="shared" si="140"/>
        <v>88.3</v>
      </c>
      <c r="K760" s="25">
        <f t="shared" si="140"/>
        <v>88.3</v>
      </c>
    </row>
    <row r="761" spans="1:11" ht="38.25">
      <c r="A761" s="10" t="s">
        <v>212</v>
      </c>
      <c r="B761" s="38" t="s">
        <v>278</v>
      </c>
      <c r="C761" s="7" t="s">
        <v>242</v>
      </c>
      <c r="D761" s="7" t="s">
        <v>238</v>
      </c>
      <c r="E761" s="7" t="s">
        <v>40</v>
      </c>
      <c r="F761" s="40"/>
      <c r="G761" s="22"/>
      <c r="H761" s="22"/>
      <c r="I761" s="60">
        <f t="shared" si="140"/>
        <v>176.6</v>
      </c>
      <c r="J761" s="14">
        <f t="shared" si="140"/>
        <v>88.3</v>
      </c>
      <c r="K761" s="14">
        <f t="shared" si="140"/>
        <v>88.3</v>
      </c>
    </row>
    <row r="762" spans="1:11" ht="12.75">
      <c r="A762" s="10" t="s">
        <v>210</v>
      </c>
      <c r="B762" s="38" t="s">
        <v>278</v>
      </c>
      <c r="C762" s="7" t="s">
        <v>242</v>
      </c>
      <c r="D762" s="7" t="s">
        <v>238</v>
      </c>
      <c r="E762" s="7" t="s">
        <v>211</v>
      </c>
      <c r="F762" s="40"/>
      <c r="G762" s="22"/>
      <c r="H762" s="22"/>
      <c r="I762" s="60">
        <f>+I763</f>
        <v>176.6</v>
      </c>
      <c r="J762" s="60">
        <f>+J763</f>
        <v>88.3</v>
      </c>
      <c r="K762" s="60">
        <f>+K763</f>
        <v>88.3</v>
      </c>
    </row>
    <row r="763" spans="1:11" ht="38.25">
      <c r="A763" s="2" t="s">
        <v>23</v>
      </c>
      <c r="B763" s="38" t="s">
        <v>278</v>
      </c>
      <c r="C763" s="7" t="s">
        <v>242</v>
      </c>
      <c r="D763" s="7" t="s">
        <v>238</v>
      </c>
      <c r="E763" s="7" t="s">
        <v>211</v>
      </c>
      <c r="F763" s="40" t="s">
        <v>53</v>
      </c>
      <c r="G763" s="22"/>
      <c r="H763" s="22"/>
      <c r="I763" s="60">
        <f>I764</f>
        <v>176.6</v>
      </c>
      <c r="J763" s="14">
        <f>J764</f>
        <v>88.3</v>
      </c>
      <c r="K763" s="14">
        <f>K764</f>
        <v>88.3</v>
      </c>
    </row>
    <row r="764" spans="1:11" ht="12.75">
      <c r="A764" s="2" t="s">
        <v>24</v>
      </c>
      <c r="B764" s="38" t="s">
        <v>278</v>
      </c>
      <c r="C764" s="7" t="s">
        <v>242</v>
      </c>
      <c r="D764" s="7" t="s">
        <v>238</v>
      </c>
      <c r="E764" s="7" t="s">
        <v>211</v>
      </c>
      <c r="F764" s="40" t="s">
        <v>54</v>
      </c>
      <c r="G764" s="22" t="s">
        <v>264</v>
      </c>
      <c r="H764" s="22" t="s">
        <v>269</v>
      </c>
      <c r="I764" s="60">
        <v>176.6</v>
      </c>
      <c r="J764" s="14">
        <v>88.3</v>
      </c>
      <c r="K764" s="14">
        <v>88.3</v>
      </c>
    </row>
    <row r="765" spans="1:11" ht="51">
      <c r="A765" s="12" t="s">
        <v>329</v>
      </c>
      <c r="B765" s="5" t="s">
        <v>1</v>
      </c>
      <c r="C765" s="5" t="s">
        <v>239</v>
      </c>
      <c r="D765" s="5" t="s">
        <v>39</v>
      </c>
      <c r="E765" s="5" t="s">
        <v>40</v>
      </c>
      <c r="F765" s="6"/>
      <c r="G765" s="20"/>
      <c r="H765" s="20"/>
      <c r="I765" s="30">
        <f>+I766+I807</f>
        <v>57185.899999999994</v>
      </c>
      <c r="J765" s="30">
        <f>+J766+J807</f>
        <v>54088.8</v>
      </c>
      <c r="K765" s="30">
        <f>+K766+K807</f>
        <v>54176.3</v>
      </c>
    </row>
    <row r="766" spans="1:11" ht="25.5">
      <c r="A766" s="23" t="s">
        <v>104</v>
      </c>
      <c r="B766" s="24" t="s">
        <v>1</v>
      </c>
      <c r="C766" s="24" t="s">
        <v>243</v>
      </c>
      <c r="D766" s="24" t="s">
        <v>39</v>
      </c>
      <c r="E766" s="24" t="s">
        <v>40</v>
      </c>
      <c r="F766" s="25"/>
      <c r="G766" s="26"/>
      <c r="H766" s="26"/>
      <c r="I766" s="25">
        <f>I767</f>
        <v>57057.799999999996</v>
      </c>
      <c r="J766" s="25">
        <f>J767</f>
        <v>54088.8</v>
      </c>
      <c r="K766" s="25">
        <f>K767</f>
        <v>54176.3</v>
      </c>
    </row>
    <row r="767" spans="1:11" ht="38.25">
      <c r="A767" s="2" t="s">
        <v>153</v>
      </c>
      <c r="B767" s="44" t="s">
        <v>1</v>
      </c>
      <c r="C767" s="45" t="s">
        <v>243</v>
      </c>
      <c r="D767" s="45" t="s">
        <v>238</v>
      </c>
      <c r="E767" s="45" t="s">
        <v>40</v>
      </c>
      <c r="F767" s="40"/>
      <c r="G767" s="22"/>
      <c r="H767" s="22"/>
      <c r="I767" s="14">
        <f>I768+I771+I778+I781+I789+I794+I799+I804+I786</f>
        <v>57057.799999999996</v>
      </c>
      <c r="J767" s="14">
        <f>J768+J771+J778+J781+J789+J794+J799+J804+J786</f>
        <v>54088.8</v>
      </c>
      <c r="K767" s="14">
        <f>K768+K771+K778+K781+K789+K794+K799+K804+K786</f>
        <v>54176.3</v>
      </c>
    </row>
    <row r="768" spans="1:11" ht="25.5">
      <c r="A768" s="10" t="s">
        <v>137</v>
      </c>
      <c r="B768" s="44" t="s">
        <v>1</v>
      </c>
      <c r="C768" s="45" t="s">
        <v>243</v>
      </c>
      <c r="D768" s="45" t="s">
        <v>238</v>
      </c>
      <c r="E768" s="45" t="s">
        <v>41</v>
      </c>
      <c r="F768" s="40"/>
      <c r="G768" s="22"/>
      <c r="H768" s="22"/>
      <c r="I768" s="14">
        <f aca="true" t="shared" si="141" ref="I768:K769">I769</f>
        <v>44969.7</v>
      </c>
      <c r="J768" s="14">
        <f t="shared" si="141"/>
        <v>45804.6</v>
      </c>
      <c r="K768" s="14">
        <f t="shared" si="141"/>
        <v>45804.6</v>
      </c>
    </row>
    <row r="769" spans="1:11" ht="63.75">
      <c r="A769" s="10" t="s">
        <v>18</v>
      </c>
      <c r="B769" s="44" t="s">
        <v>1</v>
      </c>
      <c r="C769" s="45" t="s">
        <v>243</v>
      </c>
      <c r="D769" s="45" t="s">
        <v>238</v>
      </c>
      <c r="E769" s="45" t="s">
        <v>41</v>
      </c>
      <c r="F769" s="40" t="s">
        <v>92</v>
      </c>
      <c r="G769" s="22"/>
      <c r="H769" s="22"/>
      <c r="I769" s="14">
        <f t="shared" si="141"/>
        <v>44969.7</v>
      </c>
      <c r="J769" s="14">
        <f t="shared" si="141"/>
        <v>45804.6</v>
      </c>
      <c r="K769" s="14">
        <f t="shared" si="141"/>
        <v>45804.6</v>
      </c>
    </row>
    <row r="770" spans="1:11" ht="25.5">
      <c r="A770" s="10" t="s">
        <v>19</v>
      </c>
      <c r="B770" s="44" t="s">
        <v>1</v>
      </c>
      <c r="C770" s="45" t="s">
        <v>243</v>
      </c>
      <c r="D770" s="45" t="s">
        <v>238</v>
      </c>
      <c r="E770" s="45" t="s">
        <v>41</v>
      </c>
      <c r="F770" s="40" t="s">
        <v>93</v>
      </c>
      <c r="G770" s="22" t="s">
        <v>238</v>
      </c>
      <c r="H770" s="22" t="s">
        <v>256</v>
      </c>
      <c r="I770" s="14">
        <v>44969.7</v>
      </c>
      <c r="J770" s="14">
        <v>45804.6</v>
      </c>
      <c r="K770" s="14">
        <v>45804.6</v>
      </c>
    </row>
    <row r="771" spans="1:11" ht="25.5">
      <c r="A771" s="31" t="s">
        <v>138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/>
      <c r="G771" s="22"/>
      <c r="H771" s="22"/>
      <c r="I771" s="14">
        <f>I772+I774+I776</f>
        <v>6227.5</v>
      </c>
      <c r="J771" s="14">
        <f>J772+J774+J776</f>
        <v>2742</v>
      </c>
      <c r="K771" s="14">
        <f>K772+K774+K776</f>
        <v>2742</v>
      </c>
    </row>
    <row r="772" spans="1:11" ht="63.75">
      <c r="A772" s="10" t="s">
        <v>18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92</v>
      </c>
      <c r="G772" s="22"/>
      <c r="H772" s="22"/>
      <c r="I772" s="60">
        <f>I773</f>
        <v>62.2</v>
      </c>
      <c r="J772" s="14">
        <f>J773</f>
        <v>5</v>
      </c>
      <c r="K772" s="14">
        <f>K773</f>
        <v>5</v>
      </c>
    </row>
    <row r="773" spans="1:11" ht="25.5">
      <c r="A773" s="10" t="s">
        <v>19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93</v>
      </c>
      <c r="G773" s="22" t="s">
        <v>238</v>
      </c>
      <c r="H773" s="22" t="s">
        <v>256</v>
      </c>
      <c r="I773" s="60">
        <v>62.2</v>
      </c>
      <c r="J773" s="14">
        <v>5</v>
      </c>
      <c r="K773" s="14">
        <v>5</v>
      </c>
    </row>
    <row r="774" spans="1:11" ht="25.5">
      <c r="A774" s="10" t="s">
        <v>37</v>
      </c>
      <c r="B774" s="44" t="s">
        <v>1</v>
      </c>
      <c r="C774" s="45" t="s">
        <v>243</v>
      </c>
      <c r="D774" s="45" t="s">
        <v>238</v>
      </c>
      <c r="E774" s="45" t="s">
        <v>42</v>
      </c>
      <c r="F774" s="40" t="s">
        <v>48</v>
      </c>
      <c r="G774" s="22"/>
      <c r="H774" s="22"/>
      <c r="I774" s="14">
        <f>I775</f>
        <v>5813.3</v>
      </c>
      <c r="J774" s="14">
        <f>J775</f>
        <v>2486</v>
      </c>
      <c r="K774" s="14">
        <f>K775</f>
        <v>2486</v>
      </c>
    </row>
    <row r="775" spans="1:11" ht="38.25">
      <c r="A775" s="10" t="s">
        <v>20</v>
      </c>
      <c r="B775" s="44" t="s">
        <v>1</v>
      </c>
      <c r="C775" s="45" t="s">
        <v>243</v>
      </c>
      <c r="D775" s="45" t="s">
        <v>238</v>
      </c>
      <c r="E775" s="45" t="s">
        <v>42</v>
      </c>
      <c r="F775" s="40" t="s">
        <v>49</v>
      </c>
      <c r="G775" s="22" t="s">
        <v>238</v>
      </c>
      <c r="H775" s="22" t="s">
        <v>256</v>
      </c>
      <c r="I775" s="14">
        <v>5813.3</v>
      </c>
      <c r="J775" s="14">
        <v>2486</v>
      </c>
      <c r="K775" s="14">
        <v>2486</v>
      </c>
    </row>
    <row r="776" spans="1:11" ht="12.75">
      <c r="A776" s="10" t="s">
        <v>21</v>
      </c>
      <c r="B776" s="44" t="s">
        <v>1</v>
      </c>
      <c r="C776" s="45" t="s">
        <v>243</v>
      </c>
      <c r="D776" s="45" t="s">
        <v>238</v>
      </c>
      <c r="E776" s="45" t="s">
        <v>42</v>
      </c>
      <c r="F776" s="40" t="s">
        <v>84</v>
      </c>
      <c r="G776" s="22"/>
      <c r="H776" s="22"/>
      <c r="I776" s="14">
        <f>I777</f>
        <v>352</v>
      </c>
      <c r="J776" s="14">
        <f>J777</f>
        <v>251</v>
      </c>
      <c r="K776" s="14">
        <f>K777</f>
        <v>251</v>
      </c>
    </row>
    <row r="777" spans="1:11" ht="12.75">
      <c r="A777" s="10" t="s">
        <v>22</v>
      </c>
      <c r="B777" s="44" t="s">
        <v>1</v>
      </c>
      <c r="C777" s="45" t="s">
        <v>243</v>
      </c>
      <c r="D777" s="45" t="s">
        <v>238</v>
      </c>
      <c r="E777" s="45" t="s">
        <v>42</v>
      </c>
      <c r="F777" s="40" t="s">
        <v>94</v>
      </c>
      <c r="G777" s="22" t="s">
        <v>238</v>
      </c>
      <c r="H777" s="22" t="s">
        <v>256</v>
      </c>
      <c r="I777" s="14">
        <v>352</v>
      </c>
      <c r="J777" s="14">
        <v>251</v>
      </c>
      <c r="K777" s="14">
        <v>251</v>
      </c>
    </row>
    <row r="778" spans="1:11" ht="25.5">
      <c r="A778" s="31" t="s">
        <v>213</v>
      </c>
      <c r="B778" s="44" t="s">
        <v>1</v>
      </c>
      <c r="C778" s="45" t="s">
        <v>243</v>
      </c>
      <c r="D778" s="45" t="s">
        <v>238</v>
      </c>
      <c r="E778" s="45" t="s">
        <v>217</v>
      </c>
      <c r="F778" s="40"/>
      <c r="G778" s="22"/>
      <c r="H778" s="22"/>
      <c r="I778" s="14">
        <f aca="true" t="shared" si="142" ref="I778:K779">I779</f>
        <v>2945.1</v>
      </c>
      <c r="J778" s="14">
        <f t="shared" si="142"/>
        <v>2948.2</v>
      </c>
      <c r="K778" s="14">
        <f t="shared" si="142"/>
        <v>2948.2</v>
      </c>
    </row>
    <row r="779" spans="1:11" ht="63.75">
      <c r="A779" s="10" t="s">
        <v>18</v>
      </c>
      <c r="B779" s="44" t="s">
        <v>1</v>
      </c>
      <c r="C779" s="45" t="s">
        <v>243</v>
      </c>
      <c r="D779" s="45" t="s">
        <v>238</v>
      </c>
      <c r="E779" s="45" t="s">
        <v>217</v>
      </c>
      <c r="F779" s="40" t="s">
        <v>92</v>
      </c>
      <c r="G779" s="22"/>
      <c r="H779" s="22"/>
      <c r="I779" s="14">
        <f t="shared" si="142"/>
        <v>2945.1</v>
      </c>
      <c r="J779" s="14">
        <f t="shared" si="142"/>
        <v>2948.2</v>
      </c>
      <c r="K779" s="14">
        <f t="shared" si="142"/>
        <v>2948.2</v>
      </c>
    </row>
    <row r="780" spans="1:11" ht="25.5">
      <c r="A780" s="10" t="s">
        <v>19</v>
      </c>
      <c r="B780" s="44" t="s">
        <v>1</v>
      </c>
      <c r="C780" s="45" t="s">
        <v>243</v>
      </c>
      <c r="D780" s="45" t="s">
        <v>238</v>
      </c>
      <c r="E780" s="45" t="s">
        <v>217</v>
      </c>
      <c r="F780" s="40" t="s">
        <v>93</v>
      </c>
      <c r="G780" s="22" t="s">
        <v>238</v>
      </c>
      <c r="H780" s="22" t="s">
        <v>256</v>
      </c>
      <c r="I780" s="14">
        <v>2945.1</v>
      </c>
      <c r="J780" s="14">
        <v>2948.2</v>
      </c>
      <c r="K780" s="14">
        <v>2948.2</v>
      </c>
    </row>
    <row r="781" spans="1:11" ht="25.5">
      <c r="A781" s="31" t="s">
        <v>214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/>
      <c r="G781" s="22"/>
      <c r="H781" s="22"/>
      <c r="I781" s="14">
        <f>I784+I782</f>
        <v>99.5</v>
      </c>
      <c r="J781" s="14">
        <f>J784+J782</f>
        <v>32.3</v>
      </c>
      <c r="K781" s="14">
        <f>K784+K782</f>
        <v>32.3</v>
      </c>
    </row>
    <row r="782" spans="1:11" ht="63.75">
      <c r="A782" s="10" t="s">
        <v>18</v>
      </c>
      <c r="B782" s="44" t="s">
        <v>1</v>
      </c>
      <c r="C782" s="45" t="s">
        <v>243</v>
      </c>
      <c r="D782" s="45" t="s">
        <v>238</v>
      </c>
      <c r="E782" s="45" t="s">
        <v>218</v>
      </c>
      <c r="F782" s="40" t="s">
        <v>92</v>
      </c>
      <c r="G782" s="22"/>
      <c r="H782" s="22"/>
      <c r="I782" s="14">
        <f>I783</f>
        <v>62.5</v>
      </c>
      <c r="J782" s="14">
        <f>J783</f>
        <v>0</v>
      </c>
      <c r="K782" s="14">
        <f>K783</f>
        <v>0</v>
      </c>
    </row>
    <row r="783" spans="1:11" ht="25.5">
      <c r="A783" s="10" t="s">
        <v>19</v>
      </c>
      <c r="B783" s="44" t="s">
        <v>1</v>
      </c>
      <c r="C783" s="45" t="s">
        <v>243</v>
      </c>
      <c r="D783" s="45" t="s">
        <v>238</v>
      </c>
      <c r="E783" s="45" t="s">
        <v>218</v>
      </c>
      <c r="F783" s="40" t="s">
        <v>93</v>
      </c>
      <c r="G783" s="22" t="s">
        <v>238</v>
      </c>
      <c r="H783" s="22" t="s">
        <v>256</v>
      </c>
      <c r="I783" s="14">
        <v>62.5</v>
      </c>
      <c r="J783" s="14"/>
      <c r="K783" s="14"/>
    </row>
    <row r="784" spans="1:11" ht="25.5">
      <c r="A784" s="10" t="s">
        <v>37</v>
      </c>
      <c r="B784" s="44" t="s">
        <v>1</v>
      </c>
      <c r="C784" s="45" t="s">
        <v>243</v>
      </c>
      <c r="D784" s="45" t="s">
        <v>238</v>
      </c>
      <c r="E784" s="45" t="s">
        <v>218</v>
      </c>
      <c r="F784" s="40" t="s">
        <v>48</v>
      </c>
      <c r="G784" s="22"/>
      <c r="H784" s="22"/>
      <c r="I784" s="14">
        <f>I785</f>
        <v>37</v>
      </c>
      <c r="J784" s="14">
        <f>J785</f>
        <v>32.3</v>
      </c>
      <c r="K784" s="14">
        <f>K785</f>
        <v>32.3</v>
      </c>
    </row>
    <row r="785" spans="1:11" ht="38.25">
      <c r="A785" s="10" t="s">
        <v>20</v>
      </c>
      <c r="B785" s="44" t="s">
        <v>1</v>
      </c>
      <c r="C785" s="45" t="s">
        <v>243</v>
      </c>
      <c r="D785" s="45" t="s">
        <v>238</v>
      </c>
      <c r="E785" s="45" t="s">
        <v>218</v>
      </c>
      <c r="F785" s="40" t="s">
        <v>49</v>
      </c>
      <c r="G785" s="22" t="s">
        <v>238</v>
      </c>
      <c r="H785" s="22" t="s">
        <v>256</v>
      </c>
      <c r="I785" s="14">
        <v>37</v>
      </c>
      <c r="J785" s="14">
        <v>32.3</v>
      </c>
      <c r="K785" s="14">
        <v>32.3</v>
      </c>
    </row>
    <row r="786" spans="1:11" ht="54.75" customHeight="1">
      <c r="A786" s="2" t="s">
        <v>388</v>
      </c>
      <c r="B786" s="44" t="s">
        <v>1</v>
      </c>
      <c r="C786" s="45" t="s">
        <v>243</v>
      </c>
      <c r="D786" s="45" t="s">
        <v>238</v>
      </c>
      <c r="E786" s="45" t="s">
        <v>289</v>
      </c>
      <c r="F786" s="40"/>
      <c r="G786" s="22"/>
      <c r="H786" s="22"/>
      <c r="I786" s="14">
        <f aca="true" t="shared" si="143" ref="I786:K787">I787</f>
        <v>78.4</v>
      </c>
      <c r="J786" s="14">
        <f t="shared" si="143"/>
        <v>1.9</v>
      </c>
      <c r="K786" s="14">
        <f t="shared" si="143"/>
        <v>1.4</v>
      </c>
    </row>
    <row r="787" spans="1:11" ht="25.5">
      <c r="A787" s="10" t="s">
        <v>288</v>
      </c>
      <c r="B787" s="44" t="s">
        <v>1</v>
      </c>
      <c r="C787" s="45" t="s">
        <v>243</v>
      </c>
      <c r="D787" s="45" t="s">
        <v>238</v>
      </c>
      <c r="E787" s="45" t="s">
        <v>289</v>
      </c>
      <c r="F787" s="40" t="s">
        <v>48</v>
      </c>
      <c r="G787" s="22"/>
      <c r="H787" s="22"/>
      <c r="I787" s="14">
        <f t="shared" si="143"/>
        <v>78.4</v>
      </c>
      <c r="J787" s="14">
        <f t="shared" si="143"/>
        <v>1.9</v>
      </c>
      <c r="K787" s="14">
        <f t="shared" si="143"/>
        <v>1.4</v>
      </c>
    </row>
    <row r="788" spans="1:11" ht="38.25">
      <c r="A788" s="10" t="s">
        <v>20</v>
      </c>
      <c r="B788" s="44" t="s">
        <v>1</v>
      </c>
      <c r="C788" s="45" t="s">
        <v>243</v>
      </c>
      <c r="D788" s="45" t="s">
        <v>238</v>
      </c>
      <c r="E788" s="45" t="s">
        <v>289</v>
      </c>
      <c r="F788" s="40" t="s">
        <v>49</v>
      </c>
      <c r="G788" s="22" t="s">
        <v>238</v>
      </c>
      <c r="H788" s="22" t="s">
        <v>259</v>
      </c>
      <c r="I788" s="14">
        <v>78.4</v>
      </c>
      <c r="J788" s="14">
        <v>1.9</v>
      </c>
      <c r="K788" s="14">
        <v>1.4</v>
      </c>
    </row>
    <row r="789" spans="1:11" ht="24">
      <c r="A789" s="47" t="s">
        <v>215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/>
      <c r="G789" s="22"/>
      <c r="H789" s="22"/>
      <c r="I789" s="14">
        <f>I790+I792</f>
        <v>583.9</v>
      </c>
      <c r="J789" s="14">
        <f>J790+J792</f>
        <v>589.3</v>
      </c>
      <c r="K789" s="14">
        <f>K790+K792</f>
        <v>611.3</v>
      </c>
    </row>
    <row r="790" spans="1:11" ht="63.75">
      <c r="A790" s="10" t="s">
        <v>18</v>
      </c>
      <c r="B790" s="44" t="s">
        <v>1</v>
      </c>
      <c r="C790" s="45" t="s">
        <v>243</v>
      </c>
      <c r="D790" s="45" t="s">
        <v>238</v>
      </c>
      <c r="E790" s="45" t="s">
        <v>219</v>
      </c>
      <c r="F790" s="40" t="s">
        <v>92</v>
      </c>
      <c r="G790" s="22"/>
      <c r="H790" s="22"/>
      <c r="I790" s="14">
        <f>I791</f>
        <v>540.9</v>
      </c>
      <c r="J790" s="14">
        <f>J791</f>
        <v>546.3</v>
      </c>
      <c r="K790" s="14">
        <f>K791</f>
        <v>568.3</v>
      </c>
    </row>
    <row r="791" spans="1:11" ht="25.5">
      <c r="A791" s="10" t="s">
        <v>19</v>
      </c>
      <c r="B791" s="44" t="s">
        <v>1</v>
      </c>
      <c r="C791" s="45" t="s">
        <v>243</v>
      </c>
      <c r="D791" s="45" t="s">
        <v>238</v>
      </c>
      <c r="E791" s="45" t="s">
        <v>219</v>
      </c>
      <c r="F791" s="40" t="s">
        <v>93</v>
      </c>
      <c r="G791" s="22" t="s">
        <v>238</v>
      </c>
      <c r="H791" s="22" t="s">
        <v>256</v>
      </c>
      <c r="I791" s="14">
        <v>540.9</v>
      </c>
      <c r="J791" s="14">
        <v>546.3</v>
      </c>
      <c r="K791" s="14">
        <v>568.3</v>
      </c>
    </row>
    <row r="792" spans="1:11" ht="25.5">
      <c r="A792" s="10" t="s">
        <v>37</v>
      </c>
      <c r="B792" s="44" t="s">
        <v>1</v>
      </c>
      <c r="C792" s="45" t="s">
        <v>243</v>
      </c>
      <c r="D792" s="45" t="s">
        <v>238</v>
      </c>
      <c r="E792" s="45" t="s">
        <v>219</v>
      </c>
      <c r="F792" s="40" t="s">
        <v>48</v>
      </c>
      <c r="G792" s="22"/>
      <c r="H792" s="22"/>
      <c r="I792" s="14">
        <f>I793</f>
        <v>43</v>
      </c>
      <c r="J792" s="14">
        <f>J793</f>
        <v>43</v>
      </c>
      <c r="K792" s="14">
        <f>K793</f>
        <v>43</v>
      </c>
    </row>
    <row r="793" spans="1:13" ht="38.25">
      <c r="A793" s="10" t="s">
        <v>20</v>
      </c>
      <c r="B793" s="44" t="s">
        <v>1</v>
      </c>
      <c r="C793" s="45" t="s">
        <v>243</v>
      </c>
      <c r="D793" s="45" t="s">
        <v>238</v>
      </c>
      <c r="E793" s="45" t="s">
        <v>219</v>
      </c>
      <c r="F793" s="40" t="s">
        <v>49</v>
      </c>
      <c r="G793" s="22" t="s">
        <v>238</v>
      </c>
      <c r="H793" s="22" t="s">
        <v>256</v>
      </c>
      <c r="I793" s="14">
        <v>43</v>
      </c>
      <c r="J793" s="14">
        <v>43</v>
      </c>
      <c r="K793" s="14">
        <v>43</v>
      </c>
      <c r="M793" s="53"/>
    </row>
    <row r="794" spans="1:11" ht="38.25">
      <c r="A794" s="10" t="s">
        <v>216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/>
      <c r="G794" s="22"/>
      <c r="H794" s="22"/>
      <c r="I794" s="14">
        <f>I795+I797</f>
        <v>586.7</v>
      </c>
      <c r="J794" s="14">
        <f>J795+J797</f>
        <v>592.1</v>
      </c>
      <c r="K794" s="14">
        <f>K795+K797</f>
        <v>614.2</v>
      </c>
    </row>
    <row r="795" spans="1:11" ht="63.75">
      <c r="A795" s="10" t="s">
        <v>18</v>
      </c>
      <c r="B795" s="44" t="s">
        <v>1</v>
      </c>
      <c r="C795" s="45" t="s">
        <v>243</v>
      </c>
      <c r="D795" s="45" t="s">
        <v>238</v>
      </c>
      <c r="E795" s="45" t="s">
        <v>220</v>
      </c>
      <c r="F795" s="40" t="s">
        <v>92</v>
      </c>
      <c r="G795" s="22"/>
      <c r="H795" s="22"/>
      <c r="I795" s="60">
        <f>I796</f>
        <v>538.5</v>
      </c>
      <c r="J795" s="14">
        <f>J796</f>
        <v>543.9</v>
      </c>
      <c r="K795" s="14">
        <f>K796</f>
        <v>565.5</v>
      </c>
    </row>
    <row r="796" spans="1:11" ht="25.5">
      <c r="A796" s="10" t="s">
        <v>19</v>
      </c>
      <c r="B796" s="44" t="s">
        <v>1</v>
      </c>
      <c r="C796" s="45" t="s">
        <v>243</v>
      </c>
      <c r="D796" s="45" t="s">
        <v>238</v>
      </c>
      <c r="E796" s="45" t="s">
        <v>220</v>
      </c>
      <c r="F796" s="40" t="s">
        <v>93</v>
      </c>
      <c r="G796" s="22" t="s">
        <v>238</v>
      </c>
      <c r="H796" s="22" t="s">
        <v>256</v>
      </c>
      <c r="I796" s="60">
        <v>538.5</v>
      </c>
      <c r="J796" s="14">
        <v>543.9</v>
      </c>
      <c r="K796" s="14">
        <v>565.5</v>
      </c>
    </row>
    <row r="797" spans="1:11" ht="25.5">
      <c r="A797" s="10" t="s">
        <v>37</v>
      </c>
      <c r="B797" s="44" t="s">
        <v>1</v>
      </c>
      <c r="C797" s="45" t="s">
        <v>243</v>
      </c>
      <c r="D797" s="45" t="s">
        <v>238</v>
      </c>
      <c r="E797" s="45" t="s">
        <v>220</v>
      </c>
      <c r="F797" s="40" t="s">
        <v>48</v>
      </c>
      <c r="G797" s="22"/>
      <c r="H797" s="22"/>
      <c r="I797" s="14">
        <f>I798</f>
        <v>48.2</v>
      </c>
      <c r="J797" s="14">
        <f>J798</f>
        <v>48.2</v>
      </c>
      <c r="K797" s="14">
        <f>K798</f>
        <v>48.7</v>
      </c>
    </row>
    <row r="798" spans="1:11" ht="38.25">
      <c r="A798" s="10" t="s">
        <v>20</v>
      </c>
      <c r="B798" s="44" t="s">
        <v>1</v>
      </c>
      <c r="C798" s="45" t="s">
        <v>243</v>
      </c>
      <c r="D798" s="45" t="s">
        <v>238</v>
      </c>
      <c r="E798" s="45" t="s">
        <v>220</v>
      </c>
      <c r="F798" s="40" t="s">
        <v>49</v>
      </c>
      <c r="G798" s="22" t="s">
        <v>238</v>
      </c>
      <c r="H798" s="22" t="s">
        <v>256</v>
      </c>
      <c r="I798" s="14">
        <v>48.2</v>
      </c>
      <c r="J798" s="14">
        <v>48.2</v>
      </c>
      <c r="K798" s="14">
        <v>48.7</v>
      </c>
    </row>
    <row r="799" spans="1:11" ht="51">
      <c r="A799" s="48" t="s">
        <v>422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/>
      <c r="G799" s="22"/>
      <c r="H799" s="22"/>
      <c r="I799" s="14">
        <f>I800+I802</f>
        <v>1168</v>
      </c>
      <c r="J799" s="14">
        <f>J800+J802</f>
        <v>1178.9</v>
      </c>
      <c r="K799" s="14">
        <f>K800+K802</f>
        <v>1222.8</v>
      </c>
    </row>
    <row r="800" spans="1:11" ht="63.75">
      <c r="A800" s="10" t="s">
        <v>18</v>
      </c>
      <c r="B800" s="44" t="s">
        <v>1</v>
      </c>
      <c r="C800" s="45" t="s">
        <v>243</v>
      </c>
      <c r="D800" s="45" t="s">
        <v>238</v>
      </c>
      <c r="E800" s="45" t="s">
        <v>221</v>
      </c>
      <c r="F800" s="40" t="s">
        <v>92</v>
      </c>
      <c r="G800" s="22"/>
      <c r="H800" s="22"/>
      <c r="I800" s="8">
        <f>I801</f>
        <v>1158.5</v>
      </c>
      <c r="J800" s="8">
        <f>J801</f>
        <v>1169.4</v>
      </c>
      <c r="K800" s="8">
        <f>K801</f>
        <v>1213.3</v>
      </c>
    </row>
    <row r="801" spans="1:11" ht="25.5">
      <c r="A801" s="10" t="s">
        <v>19</v>
      </c>
      <c r="B801" s="44" t="s">
        <v>1</v>
      </c>
      <c r="C801" s="45" t="s">
        <v>243</v>
      </c>
      <c r="D801" s="45" t="s">
        <v>238</v>
      </c>
      <c r="E801" s="45" t="s">
        <v>221</v>
      </c>
      <c r="F801" s="40" t="s">
        <v>93</v>
      </c>
      <c r="G801" s="22" t="s">
        <v>238</v>
      </c>
      <c r="H801" s="22" t="s">
        <v>256</v>
      </c>
      <c r="I801" s="8">
        <v>1158.5</v>
      </c>
      <c r="J801" s="8">
        <v>1169.4</v>
      </c>
      <c r="K801" s="8">
        <v>1213.3</v>
      </c>
    </row>
    <row r="802" spans="1:11" ht="25.5">
      <c r="A802" s="10" t="s">
        <v>37</v>
      </c>
      <c r="B802" s="44" t="s">
        <v>1</v>
      </c>
      <c r="C802" s="45" t="s">
        <v>243</v>
      </c>
      <c r="D802" s="45" t="s">
        <v>238</v>
      </c>
      <c r="E802" s="45" t="s">
        <v>221</v>
      </c>
      <c r="F802" s="40" t="s">
        <v>48</v>
      </c>
      <c r="G802" s="22"/>
      <c r="H802" s="22"/>
      <c r="I802" s="8">
        <f>I803</f>
        <v>9.5</v>
      </c>
      <c r="J802" s="8">
        <f>J803</f>
        <v>9.5</v>
      </c>
      <c r="K802" s="8">
        <f>K803</f>
        <v>9.5</v>
      </c>
    </row>
    <row r="803" spans="1:11" ht="38.25">
      <c r="A803" s="10" t="s">
        <v>20</v>
      </c>
      <c r="B803" s="44" t="s">
        <v>1</v>
      </c>
      <c r="C803" s="45" t="s">
        <v>243</v>
      </c>
      <c r="D803" s="45" t="s">
        <v>238</v>
      </c>
      <c r="E803" s="45" t="s">
        <v>221</v>
      </c>
      <c r="F803" s="40" t="s">
        <v>49</v>
      </c>
      <c r="G803" s="22" t="s">
        <v>238</v>
      </c>
      <c r="H803" s="22" t="s">
        <v>256</v>
      </c>
      <c r="I803" s="8">
        <v>9.5</v>
      </c>
      <c r="J803" s="8">
        <v>9.5</v>
      </c>
      <c r="K803" s="8">
        <v>9.5</v>
      </c>
    </row>
    <row r="804" spans="1:11" ht="38.25">
      <c r="A804" s="10" t="s">
        <v>222</v>
      </c>
      <c r="B804" s="38" t="s">
        <v>1</v>
      </c>
      <c r="C804" s="7" t="s">
        <v>243</v>
      </c>
      <c r="D804" s="7" t="s">
        <v>238</v>
      </c>
      <c r="E804" s="7" t="s">
        <v>223</v>
      </c>
      <c r="F804" s="40"/>
      <c r="G804" s="22"/>
      <c r="H804" s="22"/>
      <c r="I804" s="14">
        <f aca="true" t="shared" si="144" ref="I804:K805">I805</f>
        <v>399</v>
      </c>
      <c r="J804" s="14">
        <f t="shared" si="144"/>
        <v>199.5</v>
      </c>
      <c r="K804" s="14">
        <f t="shared" si="144"/>
        <v>199.5</v>
      </c>
    </row>
    <row r="805" spans="1:11" ht="12.75">
      <c r="A805" s="10" t="s">
        <v>21</v>
      </c>
      <c r="B805" s="38" t="s">
        <v>1</v>
      </c>
      <c r="C805" s="7" t="s">
        <v>243</v>
      </c>
      <c r="D805" s="7" t="s">
        <v>238</v>
      </c>
      <c r="E805" s="7" t="s">
        <v>223</v>
      </c>
      <c r="F805" s="40" t="s">
        <v>84</v>
      </c>
      <c r="G805" s="22"/>
      <c r="H805" s="22"/>
      <c r="I805" s="14">
        <f t="shared" si="144"/>
        <v>399</v>
      </c>
      <c r="J805" s="14">
        <f t="shared" si="144"/>
        <v>199.5</v>
      </c>
      <c r="K805" s="14">
        <f t="shared" si="144"/>
        <v>199.5</v>
      </c>
    </row>
    <row r="806" spans="1:11" ht="12.75">
      <c r="A806" s="10" t="s">
        <v>22</v>
      </c>
      <c r="B806" s="38" t="s">
        <v>1</v>
      </c>
      <c r="C806" s="7" t="s">
        <v>243</v>
      </c>
      <c r="D806" s="7" t="s">
        <v>238</v>
      </c>
      <c r="E806" s="7" t="s">
        <v>223</v>
      </c>
      <c r="F806" s="40" t="s">
        <v>94</v>
      </c>
      <c r="G806" s="22" t="s">
        <v>238</v>
      </c>
      <c r="H806" s="22" t="s">
        <v>276</v>
      </c>
      <c r="I806" s="14">
        <v>399</v>
      </c>
      <c r="J806" s="14">
        <v>199.5</v>
      </c>
      <c r="K806" s="14">
        <v>199.5</v>
      </c>
    </row>
    <row r="807" spans="1:11" ht="12.75">
      <c r="A807" s="101" t="s">
        <v>472</v>
      </c>
      <c r="B807" s="102" t="s">
        <v>1</v>
      </c>
      <c r="C807" s="103" t="s">
        <v>473</v>
      </c>
      <c r="D807" s="103" t="s">
        <v>39</v>
      </c>
      <c r="E807" s="103" t="s">
        <v>40</v>
      </c>
      <c r="F807" s="104"/>
      <c r="G807" s="105"/>
      <c r="H807" s="105"/>
      <c r="I807" s="106">
        <f>I808</f>
        <v>128.1</v>
      </c>
      <c r="J807" s="106">
        <f aca="true" t="shared" si="145" ref="J807:K809">J808</f>
        <v>0</v>
      </c>
      <c r="K807" s="106">
        <f t="shared" si="145"/>
        <v>0</v>
      </c>
    </row>
    <row r="808" spans="1:11" ht="25.5">
      <c r="A808" s="31" t="s">
        <v>138</v>
      </c>
      <c r="B808" s="44" t="s">
        <v>1</v>
      </c>
      <c r="C808" s="45" t="s">
        <v>473</v>
      </c>
      <c r="D808" s="45" t="s">
        <v>39</v>
      </c>
      <c r="E808" s="45" t="s">
        <v>42</v>
      </c>
      <c r="F808" s="40"/>
      <c r="G808" s="22"/>
      <c r="H808" s="22"/>
      <c r="I808" s="14">
        <f>I809</f>
        <v>128.1</v>
      </c>
      <c r="J808" s="14">
        <f t="shared" si="145"/>
        <v>0</v>
      </c>
      <c r="K808" s="14">
        <f t="shared" si="145"/>
        <v>0</v>
      </c>
    </row>
    <row r="809" spans="1:11" ht="25.5">
      <c r="A809" s="10" t="s">
        <v>37</v>
      </c>
      <c r="B809" s="44" t="s">
        <v>1</v>
      </c>
      <c r="C809" s="45" t="s">
        <v>473</v>
      </c>
      <c r="D809" s="45" t="s">
        <v>39</v>
      </c>
      <c r="E809" s="45" t="s">
        <v>42</v>
      </c>
      <c r="F809" s="40" t="s">
        <v>48</v>
      </c>
      <c r="G809" s="22"/>
      <c r="H809" s="22"/>
      <c r="I809" s="14">
        <f>I810</f>
        <v>128.1</v>
      </c>
      <c r="J809" s="14">
        <f t="shared" si="145"/>
        <v>0</v>
      </c>
      <c r="K809" s="14">
        <f t="shared" si="145"/>
        <v>0</v>
      </c>
    </row>
    <row r="810" spans="1:11" ht="38.25">
      <c r="A810" s="10" t="s">
        <v>20</v>
      </c>
      <c r="B810" s="44" t="s">
        <v>1</v>
      </c>
      <c r="C810" s="45" t="s">
        <v>473</v>
      </c>
      <c r="D810" s="45" t="s">
        <v>39</v>
      </c>
      <c r="E810" s="45" t="s">
        <v>42</v>
      </c>
      <c r="F810" s="40" t="s">
        <v>49</v>
      </c>
      <c r="G810" s="22" t="s">
        <v>238</v>
      </c>
      <c r="H810" s="22" t="s">
        <v>256</v>
      </c>
      <c r="I810" s="14">
        <v>128.1</v>
      </c>
      <c r="J810" s="14"/>
      <c r="K810" s="14"/>
    </row>
    <row r="811" spans="1:11" ht="51">
      <c r="A811" s="35" t="s">
        <v>330</v>
      </c>
      <c r="B811" s="5" t="s">
        <v>2</v>
      </c>
      <c r="C811" s="5" t="s">
        <v>239</v>
      </c>
      <c r="D811" s="5" t="s">
        <v>39</v>
      </c>
      <c r="E811" s="5" t="s">
        <v>40</v>
      </c>
      <c r="F811" s="6"/>
      <c r="G811" s="20"/>
      <c r="H811" s="20"/>
      <c r="I811" s="30">
        <f>I812+I821+I831</f>
        <v>21110.2</v>
      </c>
      <c r="J811" s="30">
        <f>J812+J821+J831</f>
        <v>15372.3</v>
      </c>
      <c r="K811" s="30">
        <f>K812+K821+K831</f>
        <v>15372.3</v>
      </c>
    </row>
    <row r="812" spans="1:11" ht="25.5">
      <c r="A812" s="34" t="s">
        <v>3</v>
      </c>
      <c r="B812" s="24" t="s">
        <v>2</v>
      </c>
      <c r="C812" s="24" t="s">
        <v>241</v>
      </c>
      <c r="D812" s="24" t="s">
        <v>39</v>
      </c>
      <c r="E812" s="24" t="s">
        <v>40</v>
      </c>
      <c r="F812" s="25"/>
      <c r="G812" s="26"/>
      <c r="H812" s="26"/>
      <c r="I812" s="25">
        <f aca="true" t="shared" si="146" ref="I812:K813">I813</f>
        <v>5683.2</v>
      </c>
      <c r="J812" s="29">
        <f t="shared" si="146"/>
        <v>201.3</v>
      </c>
      <c r="K812" s="25">
        <f t="shared" si="146"/>
        <v>201.3</v>
      </c>
    </row>
    <row r="813" spans="1:11" ht="53.25" customHeight="1">
      <c r="A813" s="31" t="s">
        <v>103</v>
      </c>
      <c r="B813" s="38" t="s">
        <v>2</v>
      </c>
      <c r="C813" s="7" t="s">
        <v>241</v>
      </c>
      <c r="D813" s="7" t="s">
        <v>244</v>
      </c>
      <c r="E813" s="7" t="s">
        <v>40</v>
      </c>
      <c r="F813" s="40"/>
      <c r="G813" s="22"/>
      <c r="H813" s="22"/>
      <c r="I813" s="14">
        <f t="shared" si="146"/>
        <v>5683.2</v>
      </c>
      <c r="J813" s="60">
        <f t="shared" si="146"/>
        <v>201.3</v>
      </c>
      <c r="K813" s="14">
        <f t="shared" si="146"/>
        <v>201.3</v>
      </c>
    </row>
    <row r="814" spans="1:11" ht="25.5">
      <c r="A814" s="10" t="s">
        <v>226</v>
      </c>
      <c r="B814" s="38" t="s">
        <v>2</v>
      </c>
      <c r="C814" s="7" t="s">
        <v>241</v>
      </c>
      <c r="D814" s="7" t="s">
        <v>244</v>
      </c>
      <c r="E814" s="7" t="s">
        <v>227</v>
      </c>
      <c r="F814" s="40"/>
      <c r="G814" s="22"/>
      <c r="H814" s="22"/>
      <c r="I814" s="8">
        <f>I815+I818</f>
        <v>5683.2</v>
      </c>
      <c r="J814" s="8">
        <f>J815+J818</f>
        <v>201.3</v>
      </c>
      <c r="K814" s="8">
        <f>K815+K818</f>
        <v>201.3</v>
      </c>
    </row>
    <row r="815" spans="1:11" ht="25.5">
      <c r="A815" s="10" t="s">
        <v>373</v>
      </c>
      <c r="B815" s="38" t="s">
        <v>2</v>
      </c>
      <c r="C815" s="7" t="s">
        <v>241</v>
      </c>
      <c r="D815" s="7" t="s">
        <v>244</v>
      </c>
      <c r="E815" s="7" t="s">
        <v>375</v>
      </c>
      <c r="F815" s="40"/>
      <c r="G815" s="22"/>
      <c r="H815" s="22"/>
      <c r="I815" s="8">
        <f aca="true" t="shared" si="147" ref="I815:K816">I816</f>
        <v>5580.4</v>
      </c>
      <c r="J815" s="8">
        <f t="shared" si="147"/>
        <v>0</v>
      </c>
      <c r="K815" s="8">
        <f t="shared" si="147"/>
        <v>0</v>
      </c>
    </row>
    <row r="816" spans="1:11" ht="25.5">
      <c r="A816" s="10" t="s">
        <v>30</v>
      </c>
      <c r="B816" s="38" t="s">
        <v>2</v>
      </c>
      <c r="C816" s="7" t="s">
        <v>241</v>
      </c>
      <c r="D816" s="7" t="s">
        <v>244</v>
      </c>
      <c r="E816" s="7" t="s">
        <v>375</v>
      </c>
      <c r="F816" s="40" t="s">
        <v>228</v>
      </c>
      <c r="G816" s="22"/>
      <c r="H816" s="22"/>
      <c r="I816" s="8">
        <f t="shared" si="147"/>
        <v>5580.4</v>
      </c>
      <c r="J816" s="28">
        <f t="shared" si="147"/>
        <v>0</v>
      </c>
      <c r="K816" s="8">
        <f t="shared" si="147"/>
        <v>0</v>
      </c>
    </row>
    <row r="817" spans="1:11" ht="12.75">
      <c r="A817" s="10" t="s">
        <v>31</v>
      </c>
      <c r="B817" s="38" t="s">
        <v>2</v>
      </c>
      <c r="C817" s="7" t="s">
        <v>241</v>
      </c>
      <c r="D817" s="7" t="s">
        <v>244</v>
      </c>
      <c r="E817" s="7" t="s">
        <v>375</v>
      </c>
      <c r="F817" s="40" t="s">
        <v>229</v>
      </c>
      <c r="G817" s="22" t="s">
        <v>276</v>
      </c>
      <c r="H817" s="22" t="s">
        <v>238</v>
      </c>
      <c r="I817" s="8">
        <v>5580.4</v>
      </c>
      <c r="J817" s="28"/>
      <c r="K817" s="8"/>
    </row>
    <row r="818" spans="1:11" ht="25.5">
      <c r="A818" s="10" t="s">
        <v>374</v>
      </c>
      <c r="B818" s="38" t="s">
        <v>2</v>
      </c>
      <c r="C818" s="7" t="s">
        <v>241</v>
      </c>
      <c r="D818" s="7" t="s">
        <v>244</v>
      </c>
      <c r="E818" s="7" t="s">
        <v>376</v>
      </c>
      <c r="F818" s="40"/>
      <c r="G818" s="22"/>
      <c r="H818" s="22"/>
      <c r="I818" s="8">
        <f aca="true" t="shared" si="148" ref="I818:K819">I819</f>
        <v>102.8</v>
      </c>
      <c r="J818" s="8">
        <f t="shared" si="148"/>
        <v>201.3</v>
      </c>
      <c r="K818" s="8">
        <f t="shared" si="148"/>
        <v>201.3</v>
      </c>
    </row>
    <row r="819" spans="1:11" ht="25.5">
      <c r="A819" s="10" t="s">
        <v>30</v>
      </c>
      <c r="B819" s="38" t="s">
        <v>2</v>
      </c>
      <c r="C819" s="7" t="s">
        <v>241</v>
      </c>
      <c r="D819" s="7" t="s">
        <v>244</v>
      </c>
      <c r="E819" s="7" t="s">
        <v>376</v>
      </c>
      <c r="F819" s="40" t="s">
        <v>228</v>
      </c>
      <c r="G819" s="22"/>
      <c r="H819" s="22"/>
      <c r="I819" s="8">
        <f t="shared" si="148"/>
        <v>102.8</v>
      </c>
      <c r="J819" s="8">
        <f t="shared" si="148"/>
        <v>201.3</v>
      </c>
      <c r="K819" s="8">
        <f t="shared" si="148"/>
        <v>201.3</v>
      </c>
    </row>
    <row r="820" spans="1:11" ht="12.75">
      <c r="A820" s="10" t="s">
        <v>31</v>
      </c>
      <c r="B820" s="38" t="s">
        <v>2</v>
      </c>
      <c r="C820" s="7" t="s">
        <v>241</v>
      </c>
      <c r="D820" s="7" t="s">
        <v>244</v>
      </c>
      <c r="E820" s="7" t="s">
        <v>376</v>
      </c>
      <c r="F820" s="40" t="s">
        <v>229</v>
      </c>
      <c r="G820" s="22" t="s">
        <v>276</v>
      </c>
      <c r="H820" s="22" t="s">
        <v>238</v>
      </c>
      <c r="I820" s="8">
        <v>102.8</v>
      </c>
      <c r="J820" s="28">
        <v>201.3</v>
      </c>
      <c r="K820" s="8">
        <v>201.3</v>
      </c>
    </row>
    <row r="821" spans="1:11" ht="25.5">
      <c r="A821" s="34" t="s">
        <v>4</v>
      </c>
      <c r="B821" s="24" t="s">
        <v>2</v>
      </c>
      <c r="C821" s="24" t="s">
        <v>242</v>
      </c>
      <c r="D821" s="24" t="s">
        <v>39</v>
      </c>
      <c r="E821" s="24" t="s">
        <v>40</v>
      </c>
      <c r="F821" s="25"/>
      <c r="G821" s="26"/>
      <c r="H821" s="26"/>
      <c r="I821" s="25">
        <f>I822</f>
        <v>15426.599999999999</v>
      </c>
      <c r="J821" s="25">
        <f>J822</f>
        <v>15171</v>
      </c>
      <c r="K821" s="25">
        <f>K822</f>
        <v>15171</v>
      </c>
    </row>
    <row r="822" spans="1:11" ht="38.25">
      <c r="A822" s="10" t="s">
        <v>230</v>
      </c>
      <c r="B822" s="38" t="s">
        <v>2</v>
      </c>
      <c r="C822" s="7" t="s">
        <v>242</v>
      </c>
      <c r="D822" s="7" t="s">
        <v>238</v>
      </c>
      <c r="E822" s="7" t="s">
        <v>40</v>
      </c>
      <c r="F822" s="40"/>
      <c r="G822" s="22"/>
      <c r="H822" s="22"/>
      <c r="I822" s="14">
        <f>I823+I826</f>
        <v>15426.599999999999</v>
      </c>
      <c r="J822" s="14">
        <f>J823+J826</f>
        <v>15171</v>
      </c>
      <c r="K822" s="14">
        <f>K823+K826</f>
        <v>15171</v>
      </c>
    </row>
    <row r="823" spans="1:11" ht="25.5">
      <c r="A823" s="31" t="s">
        <v>137</v>
      </c>
      <c r="B823" s="38" t="s">
        <v>2</v>
      </c>
      <c r="C823" s="7" t="s">
        <v>242</v>
      </c>
      <c r="D823" s="7" t="s">
        <v>238</v>
      </c>
      <c r="E823" s="7" t="s">
        <v>41</v>
      </c>
      <c r="F823" s="40"/>
      <c r="G823" s="22"/>
      <c r="H823" s="22"/>
      <c r="I823" s="14">
        <f aca="true" t="shared" si="149" ref="I823:K824">I824</f>
        <v>14715.3</v>
      </c>
      <c r="J823" s="14">
        <f t="shared" si="149"/>
        <v>14715.3</v>
      </c>
      <c r="K823" s="14">
        <f t="shared" si="149"/>
        <v>14715.3</v>
      </c>
    </row>
    <row r="824" spans="1:11" ht="63.75">
      <c r="A824" s="31" t="s">
        <v>18</v>
      </c>
      <c r="B824" s="38" t="s">
        <v>2</v>
      </c>
      <c r="C824" s="7" t="s">
        <v>242</v>
      </c>
      <c r="D824" s="7" t="s">
        <v>238</v>
      </c>
      <c r="E824" s="7" t="s">
        <v>41</v>
      </c>
      <c r="F824" s="40" t="s">
        <v>92</v>
      </c>
      <c r="G824" s="22"/>
      <c r="H824" s="22"/>
      <c r="I824" s="14">
        <f t="shared" si="149"/>
        <v>14715.3</v>
      </c>
      <c r="J824" s="14">
        <f t="shared" si="149"/>
        <v>14715.3</v>
      </c>
      <c r="K824" s="14">
        <f t="shared" si="149"/>
        <v>14715.3</v>
      </c>
    </row>
    <row r="825" spans="1:11" ht="25.5">
      <c r="A825" s="10" t="s">
        <v>19</v>
      </c>
      <c r="B825" s="38" t="s">
        <v>2</v>
      </c>
      <c r="C825" s="7" t="s">
        <v>242</v>
      </c>
      <c r="D825" s="7" t="s">
        <v>238</v>
      </c>
      <c r="E825" s="7" t="s">
        <v>41</v>
      </c>
      <c r="F825" s="40" t="s">
        <v>93</v>
      </c>
      <c r="G825" s="22" t="s">
        <v>238</v>
      </c>
      <c r="H825" s="22" t="s">
        <v>262</v>
      </c>
      <c r="I825" s="14">
        <v>14715.3</v>
      </c>
      <c r="J825" s="14">
        <v>14715.3</v>
      </c>
      <c r="K825" s="14">
        <v>14715.3</v>
      </c>
    </row>
    <row r="826" spans="1:11" ht="25.5">
      <c r="A826" s="10" t="s">
        <v>138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/>
      <c r="G826" s="22"/>
      <c r="H826" s="22"/>
      <c r="I826" s="14">
        <f>+I827+I829</f>
        <v>711.3000000000001</v>
      </c>
      <c r="J826" s="14">
        <f>+J827+J829</f>
        <v>455.7</v>
      </c>
      <c r="K826" s="14">
        <f>+K827+K829</f>
        <v>455.7</v>
      </c>
    </row>
    <row r="827" spans="1:11" ht="25.5">
      <c r="A827" s="10" t="s">
        <v>37</v>
      </c>
      <c r="B827" s="38" t="s">
        <v>2</v>
      </c>
      <c r="C827" s="7" t="s">
        <v>242</v>
      </c>
      <c r="D827" s="7" t="s">
        <v>238</v>
      </c>
      <c r="E827" s="7" t="s">
        <v>42</v>
      </c>
      <c r="F827" s="40" t="s">
        <v>48</v>
      </c>
      <c r="G827" s="22"/>
      <c r="H827" s="22"/>
      <c r="I827" s="14">
        <f>I828</f>
        <v>708.1</v>
      </c>
      <c r="J827" s="14">
        <f>J828</f>
        <v>452.5</v>
      </c>
      <c r="K827" s="14">
        <f>K828</f>
        <v>452.5</v>
      </c>
    </row>
    <row r="828" spans="1:11" ht="38.25">
      <c r="A828" s="2" t="s">
        <v>20</v>
      </c>
      <c r="B828" s="38" t="s">
        <v>2</v>
      </c>
      <c r="C828" s="7" t="s">
        <v>242</v>
      </c>
      <c r="D828" s="7" t="s">
        <v>238</v>
      </c>
      <c r="E828" s="7" t="s">
        <v>42</v>
      </c>
      <c r="F828" s="40" t="s">
        <v>49</v>
      </c>
      <c r="G828" s="22" t="s">
        <v>238</v>
      </c>
      <c r="H828" s="22" t="s">
        <v>262</v>
      </c>
      <c r="I828" s="14">
        <v>708.1</v>
      </c>
      <c r="J828" s="14">
        <v>452.5</v>
      </c>
      <c r="K828" s="14">
        <v>452.5</v>
      </c>
    </row>
    <row r="829" spans="1:11" ht="12.75">
      <c r="A829" s="10" t="s">
        <v>21</v>
      </c>
      <c r="B829" s="38" t="s">
        <v>2</v>
      </c>
      <c r="C829" s="7" t="s">
        <v>242</v>
      </c>
      <c r="D829" s="7" t="s">
        <v>238</v>
      </c>
      <c r="E829" s="7" t="s">
        <v>42</v>
      </c>
      <c r="F829" s="40" t="s">
        <v>84</v>
      </c>
      <c r="G829" s="22"/>
      <c r="H829" s="22"/>
      <c r="I829" s="14">
        <f>I830</f>
        <v>3.2</v>
      </c>
      <c r="J829" s="14">
        <f>J830</f>
        <v>3.2</v>
      </c>
      <c r="K829" s="14">
        <f>K830</f>
        <v>3.2</v>
      </c>
    </row>
    <row r="830" spans="1:11" ht="12.75">
      <c r="A830" s="10" t="s">
        <v>22</v>
      </c>
      <c r="B830" s="38" t="s">
        <v>2</v>
      </c>
      <c r="C830" s="7" t="s">
        <v>242</v>
      </c>
      <c r="D830" s="7" t="s">
        <v>238</v>
      </c>
      <c r="E830" s="7" t="s">
        <v>42</v>
      </c>
      <c r="F830" s="40" t="s">
        <v>94</v>
      </c>
      <c r="G830" s="22" t="s">
        <v>238</v>
      </c>
      <c r="H830" s="22" t="s">
        <v>262</v>
      </c>
      <c r="I830" s="14">
        <v>3.2</v>
      </c>
      <c r="J830" s="14">
        <v>3.2</v>
      </c>
      <c r="K830" s="14">
        <v>3.2</v>
      </c>
    </row>
    <row r="831" spans="1:11" ht="12.75">
      <c r="A831" s="101" t="s">
        <v>472</v>
      </c>
      <c r="B831" s="112" t="s">
        <v>2</v>
      </c>
      <c r="C831" s="113" t="s">
        <v>473</v>
      </c>
      <c r="D831" s="113" t="s">
        <v>39</v>
      </c>
      <c r="E831" s="113" t="s">
        <v>40</v>
      </c>
      <c r="F831" s="104"/>
      <c r="G831" s="105"/>
      <c r="H831" s="105"/>
      <c r="I831" s="106">
        <f>I832</f>
        <v>0.4</v>
      </c>
      <c r="J831" s="106">
        <f aca="true" t="shared" si="150" ref="J831:K833">J832</f>
        <v>0</v>
      </c>
      <c r="K831" s="106">
        <f t="shared" si="150"/>
        <v>0</v>
      </c>
    </row>
    <row r="832" spans="1:11" ht="25.5">
      <c r="A832" s="10" t="s">
        <v>138</v>
      </c>
      <c r="B832" s="38" t="s">
        <v>2</v>
      </c>
      <c r="C832" s="7" t="s">
        <v>473</v>
      </c>
      <c r="D832" s="7" t="s">
        <v>39</v>
      </c>
      <c r="E832" s="7" t="s">
        <v>42</v>
      </c>
      <c r="F832" s="40"/>
      <c r="G832" s="22"/>
      <c r="H832" s="22"/>
      <c r="I832" s="14">
        <f>I833</f>
        <v>0.4</v>
      </c>
      <c r="J832" s="14">
        <f t="shared" si="150"/>
        <v>0</v>
      </c>
      <c r="K832" s="14">
        <f t="shared" si="150"/>
        <v>0</v>
      </c>
    </row>
    <row r="833" spans="1:11" ht="25.5">
      <c r="A833" s="10" t="s">
        <v>37</v>
      </c>
      <c r="B833" s="38" t="s">
        <v>2</v>
      </c>
      <c r="C833" s="7" t="s">
        <v>473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0.4</v>
      </c>
      <c r="J833" s="14">
        <f t="shared" si="150"/>
        <v>0</v>
      </c>
      <c r="K833" s="14">
        <f t="shared" si="150"/>
        <v>0</v>
      </c>
    </row>
    <row r="834" spans="1:11" ht="38.25">
      <c r="A834" s="2" t="s">
        <v>20</v>
      </c>
      <c r="B834" s="38" t="s">
        <v>2</v>
      </c>
      <c r="C834" s="7" t="s">
        <v>473</v>
      </c>
      <c r="D834" s="7" t="s">
        <v>39</v>
      </c>
      <c r="E834" s="7" t="s">
        <v>42</v>
      </c>
      <c r="F834" s="40" t="s">
        <v>49</v>
      </c>
      <c r="G834" s="22" t="s">
        <v>238</v>
      </c>
      <c r="H834" s="22" t="s">
        <v>262</v>
      </c>
      <c r="I834" s="14">
        <v>0.4</v>
      </c>
      <c r="J834" s="14"/>
      <c r="K834" s="14"/>
    </row>
    <row r="835" spans="1:11" ht="51">
      <c r="A835" s="54" t="s">
        <v>411</v>
      </c>
      <c r="B835" s="70" t="s">
        <v>294</v>
      </c>
      <c r="C835" s="71" t="s">
        <v>239</v>
      </c>
      <c r="D835" s="71" t="s">
        <v>39</v>
      </c>
      <c r="E835" s="71" t="s">
        <v>40</v>
      </c>
      <c r="F835" s="57"/>
      <c r="G835" s="72"/>
      <c r="H835" s="72"/>
      <c r="I835" s="58">
        <f>+I836+I846+I861</f>
        <v>21969.5</v>
      </c>
      <c r="J835" s="58">
        <f>+J836+J846+J861</f>
        <v>13891.3</v>
      </c>
      <c r="K835" s="58">
        <f>+K836+K846+K861</f>
        <v>16151.5</v>
      </c>
    </row>
    <row r="836" spans="1:11" ht="38.25">
      <c r="A836" s="67" t="s">
        <v>309</v>
      </c>
      <c r="B836" s="68" t="s">
        <v>294</v>
      </c>
      <c r="C836" s="69" t="s">
        <v>241</v>
      </c>
      <c r="D836" s="69" t="s">
        <v>39</v>
      </c>
      <c r="E836" s="69" t="s">
        <v>40</v>
      </c>
      <c r="F836" s="63"/>
      <c r="G836" s="64"/>
      <c r="H836" s="64"/>
      <c r="I836" s="65">
        <f>+I841+I837</f>
        <v>9969.9</v>
      </c>
      <c r="J836" s="65">
        <f>+J841+J837</f>
        <v>6727.7</v>
      </c>
      <c r="K836" s="65">
        <f>+K841+K837</f>
        <v>7935.400000000001</v>
      </c>
    </row>
    <row r="837" spans="1:11" ht="25.5">
      <c r="A837" s="10" t="s">
        <v>469</v>
      </c>
      <c r="B837" s="44" t="s">
        <v>294</v>
      </c>
      <c r="C837" s="45" t="s">
        <v>241</v>
      </c>
      <c r="D837" s="45" t="s">
        <v>238</v>
      </c>
      <c r="E837" s="45" t="s">
        <v>40</v>
      </c>
      <c r="F837" s="40"/>
      <c r="G837" s="22"/>
      <c r="H837" s="22"/>
      <c r="I837" s="14">
        <f>I838</f>
        <v>129.6</v>
      </c>
      <c r="J837" s="14">
        <f aca="true" t="shared" si="151" ref="J837:K839">J838</f>
        <v>0</v>
      </c>
      <c r="K837" s="14">
        <f t="shared" si="151"/>
        <v>0</v>
      </c>
    </row>
    <row r="838" spans="1:11" ht="25.5">
      <c r="A838" s="10" t="s">
        <v>461</v>
      </c>
      <c r="B838" s="44" t="s">
        <v>294</v>
      </c>
      <c r="C838" s="45" t="s">
        <v>241</v>
      </c>
      <c r="D838" s="45" t="s">
        <v>238</v>
      </c>
      <c r="E838" s="45" t="s">
        <v>462</v>
      </c>
      <c r="F838" s="40"/>
      <c r="G838" s="22"/>
      <c r="H838" s="22"/>
      <c r="I838" s="14">
        <f>I839</f>
        <v>129.6</v>
      </c>
      <c r="J838" s="14">
        <f t="shared" si="151"/>
        <v>0</v>
      </c>
      <c r="K838" s="14">
        <f t="shared" si="151"/>
        <v>0</v>
      </c>
    </row>
    <row r="839" spans="1:11" ht="25.5">
      <c r="A839" s="10" t="s">
        <v>37</v>
      </c>
      <c r="B839" s="44" t="s">
        <v>294</v>
      </c>
      <c r="C839" s="45" t="s">
        <v>241</v>
      </c>
      <c r="D839" s="45" t="s">
        <v>238</v>
      </c>
      <c r="E839" s="45" t="s">
        <v>462</v>
      </c>
      <c r="F839" s="40" t="s">
        <v>48</v>
      </c>
      <c r="G839" s="22"/>
      <c r="H839" s="22"/>
      <c r="I839" s="14">
        <f>I840</f>
        <v>129.6</v>
      </c>
      <c r="J839" s="14">
        <f t="shared" si="151"/>
        <v>0</v>
      </c>
      <c r="K839" s="14">
        <f t="shared" si="151"/>
        <v>0</v>
      </c>
    </row>
    <row r="840" spans="1:11" ht="38.25">
      <c r="A840" s="10" t="s">
        <v>20</v>
      </c>
      <c r="B840" s="44" t="s">
        <v>294</v>
      </c>
      <c r="C840" s="45" t="s">
        <v>241</v>
      </c>
      <c r="D840" s="45" t="s">
        <v>238</v>
      </c>
      <c r="E840" s="45" t="s">
        <v>462</v>
      </c>
      <c r="F840" s="40" t="s">
        <v>49</v>
      </c>
      <c r="G840" s="22" t="s">
        <v>259</v>
      </c>
      <c r="H840" s="22" t="s">
        <v>254</v>
      </c>
      <c r="I840" s="14">
        <v>129.6</v>
      </c>
      <c r="J840" s="14"/>
      <c r="K840" s="14"/>
    </row>
    <row r="841" spans="1:11" ht="25.5">
      <c r="A841" s="10" t="s">
        <v>357</v>
      </c>
      <c r="B841" s="38" t="s">
        <v>294</v>
      </c>
      <c r="C841" s="7" t="s">
        <v>241</v>
      </c>
      <c r="D841" s="7" t="s">
        <v>352</v>
      </c>
      <c r="E841" s="7" t="s">
        <v>40</v>
      </c>
      <c r="F841" s="40"/>
      <c r="G841" s="22"/>
      <c r="H841" s="22"/>
      <c r="I841" s="14">
        <f aca="true" t="shared" si="152" ref="I841:K842">I842</f>
        <v>9840.3</v>
      </c>
      <c r="J841" s="14">
        <f t="shared" si="152"/>
        <v>6727.7</v>
      </c>
      <c r="K841" s="14">
        <f t="shared" si="152"/>
        <v>7935.400000000001</v>
      </c>
    </row>
    <row r="842" spans="1:11" ht="25.5">
      <c r="A842" s="10" t="s">
        <v>351</v>
      </c>
      <c r="B842" s="38" t="s">
        <v>294</v>
      </c>
      <c r="C842" s="7" t="s">
        <v>241</v>
      </c>
      <c r="D842" s="7" t="s">
        <v>352</v>
      </c>
      <c r="E842" s="7" t="s">
        <v>353</v>
      </c>
      <c r="F842" s="40"/>
      <c r="G842" s="22"/>
      <c r="H842" s="22"/>
      <c r="I842" s="14">
        <f t="shared" si="152"/>
        <v>9840.3</v>
      </c>
      <c r="J842" s="14">
        <f t="shared" si="152"/>
        <v>6727.7</v>
      </c>
      <c r="K842" s="14">
        <f t="shared" si="152"/>
        <v>7935.400000000001</v>
      </c>
    </row>
    <row r="843" spans="1:11" ht="25.5">
      <c r="A843" s="10" t="s">
        <v>37</v>
      </c>
      <c r="B843" s="38" t="s">
        <v>294</v>
      </c>
      <c r="C843" s="7" t="s">
        <v>241</v>
      </c>
      <c r="D843" s="7" t="s">
        <v>352</v>
      </c>
      <c r="E843" s="7" t="s">
        <v>353</v>
      </c>
      <c r="F843" s="40" t="s">
        <v>48</v>
      </c>
      <c r="G843" s="22"/>
      <c r="H843" s="22"/>
      <c r="I843" s="14">
        <f>I844+I845</f>
        <v>9840.3</v>
      </c>
      <c r="J843" s="14">
        <f>J844+J845</f>
        <v>6727.7</v>
      </c>
      <c r="K843" s="14">
        <f>K844+K845</f>
        <v>7935.400000000001</v>
      </c>
    </row>
    <row r="844" spans="1:11" ht="38.25">
      <c r="A844" s="10" t="s">
        <v>20</v>
      </c>
      <c r="B844" s="38" t="s">
        <v>294</v>
      </c>
      <c r="C844" s="7" t="s">
        <v>241</v>
      </c>
      <c r="D844" s="7" t="s">
        <v>352</v>
      </c>
      <c r="E844" s="7" t="s">
        <v>353</v>
      </c>
      <c r="F844" s="40" t="s">
        <v>49</v>
      </c>
      <c r="G844" s="22" t="s">
        <v>256</v>
      </c>
      <c r="H844" s="22" t="s">
        <v>269</v>
      </c>
      <c r="I844" s="14">
        <v>8950.5</v>
      </c>
      <c r="J844" s="14">
        <v>4817.2</v>
      </c>
      <c r="K844" s="14">
        <v>6187.1</v>
      </c>
    </row>
    <row r="845" spans="1:11" ht="38.25">
      <c r="A845" s="10" t="s">
        <v>20</v>
      </c>
      <c r="B845" s="44" t="s">
        <v>294</v>
      </c>
      <c r="C845" s="45" t="s">
        <v>241</v>
      </c>
      <c r="D845" s="7" t="s">
        <v>352</v>
      </c>
      <c r="E845" s="45" t="s">
        <v>353</v>
      </c>
      <c r="F845" s="40" t="s">
        <v>49</v>
      </c>
      <c r="G845" s="22" t="s">
        <v>259</v>
      </c>
      <c r="H845" s="22" t="s">
        <v>254</v>
      </c>
      <c r="I845" s="14">
        <v>889.8</v>
      </c>
      <c r="J845" s="14">
        <v>1910.5</v>
      </c>
      <c r="K845" s="14">
        <v>1748.3</v>
      </c>
    </row>
    <row r="846" spans="1:11" ht="38.25">
      <c r="A846" s="79" t="s">
        <v>340</v>
      </c>
      <c r="B846" s="83" t="s">
        <v>294</v>
      </c>
      <c r="C846" s="84" t="s">
        <v>242</v>
      </c>
      <c r="D846" s="84" t="s">
        <v>39</v>
      </c>
      <c r="E846" s="84" t="s">
        <v>40</v>
      </c>
      <c r="F846" s="80"/>
      <c r="G846" s="81"/>
      <c r="H846" s="81"/>
      <c r="I846" s="82">
        <f>+I857+I847</f>
        <v>9175</v>
      </c>
      <c r="J846" s="82">
        <f>+J857+J847</f>
        <v>7163.6</v>
      </c>
      <c r="K846" s="82">
        <f>+K857+K847</f>
        <v>8216.1</v>
      </c>
    </row>
    <row r="847" spans="1:11" ht="38.25">
      <c r="A847" s="10" t="s">
        <v>476</v>
      </c>
      <c r="B847" s="44" t="s">
        <v>294</v>
      </c>
      <c r="C847" s="45" t="s">
        <v>242</v>
      </c>
      <c r="D847" s="45" t="s">
        <v>238</v>
      </c>
      <c r="E847" s="45" t="s">
        <v>40</v>
      </c>
      <c r="F847" s="40"/>
      <c r="G847" s="22"/>
      <c r="H847" s="22"/>
      <c r="I847" s="14">
        <f>I851+I848+I854</f>
        <v>1858.9</v>
      </c>
      <c r="J847" s="14">
        <f>J851+J848+J854</f>
        <v>0</v>
      </c>
      <c r="K847" s="14">
        <f>K851+K848+K854</f>
        <v>0</v>
      </c>
    </row>
    <row r="848" spans="1:11" ht="51">
      <c r="A848" s="10" t="s">
        <v>298</v>
      </c>
      <c r="B848" s="44" t="s">
        <v>294</v>
      </c>
      <c r="C848" s="45" t="s">
        <v>242</v>
      </c>
      <c r="D848" s="45" t="s">
        <v>238</v>
      </c>
      <c r="E848" s="45" t="s">
        <v>299</v>
      </c>
      <c r="F848" s="40"/>
      <c r="G848" s="22"/>
      <c r="H848" s="22"/>
      <c r="I848" s="14">
        <f aca="true" t="shared" si="153" ref="I848:K849">I849</f>
        <v>268.9</v>
      </c>
      <c r="J848" s="14">
        <f t="shared" si="153"/>
        <v>0</v>
      </c>
      <c r="K848" s="14">
        <f t="shared" si="153"/>
        <v>0</v>
      </c>
    </row>
    <row r="849" spans="1:11" ht="25.5">
      <c r="A849" s="10" t="s">
        <v>37</v>
      </c>
      <c r="B849" s="44" t="s">
        <v>294</v>
      </c>
      <c r="C849" s="45" t="s">
        <v>242</v>
      </c>
      <c r="D849" s="45" t="s">
        <v>238</v>
      </c>
      <c r="E849" s="45" t="s">
        <v>299</v>
      </c>
      <c r="F849" s="40" t="s">
        <v>48</v>
      </c>
      <c r="G849" s="22"/>
      <c r="H849" s="22"/>
      <c r="I849" s="14">
        <f t="shared" si="153"/>
        <v>268.9</v>
      </c>
      <c r="J849" s="14">
        <f t="shared" si="153"/>
        <v>0</v>
      </c>
      <c r="K849" s="14">
        <f t="shared" si="153"/>
        <v>0</v>
      </c>
    </row>
    <row r="850" spans="1:11" ht="38.25">
      <c r="A850" s="10" t="s">
        <v>20</v>
      </c>
      <c r="B850" s="44" t="s">
        <v>294</v>
      </c>
      <c r="C850" s="45" t="s">
        <v>242</v>
      </c>
      <c r="D850" s="45" t="s">
        <v>238</v>
      </c>
      <c r="E850" s="45" t="s">
        <v>299</v>
      </c>
      <c r="F850" s="40" t="s">
        <v>49</v>
      </c>
      <c r="G850" s="22" t="s">
        <v>259</v>
      </c>
      <c r="H850" s="22" t="s">
        <v>254</v>
      </c>
      <c r="I850" s="14">
        <v>268.9</v>
      </c>
      <c r="J850" s="14"/>
      <c r="K850" s="14"/>
    </row>
    <row r="851" spans="1:11" ht="25.5">
      <c r="A851" s="10" t="s">
        <v>461</v>
      </c>
      <c r="B851" s="44" t="s">
        <v>294</v>
      </c>
      <c r="C851" s="45" t="s">
        <v>242</v>
      </c>
      <c r="D851" s="45" t="s">
        <v>238</v>
      </c>
      <c r="E851" s="45" t="s">
        <v>462</v>
      </c>
      <c r="F851" s="40"/>
      <c r="G851" s="22"/>
      <c r="H851" s="22"/>
      <c r="I851" s="14">
        <f aca="true" t="shared" si="154" ref="I851:K852">I852</f>
        <v>590</v>
      </c>
      <c r="J851" s="14">
        <f t="shared" si="154"/>
        <v>0</v>
      </c>
      <c r="K851" s="14">
        <f t="shared" si="154"/>
        <v>0</v>
      </c>
    </row>
    <row r="852" spans="1:11" ht="25.5">
      <c r="A852" s="10" t="s">
        <v>37</v>
      </c>
      <c r="B852" s="44" t="s">
        <v>294</v>
      </c>
      <c r="C852" s="45" t="s">
        <v>242</v>
      </c>
      <c r="D852" s="45" t="s">
        <v>238</v>
      </c>
      <c r="E852" s="45" t="s">
        <v>462</v>
      </c>
      <c r="F852" s="40" t="s">
        <v>48</v>
      </c>
      <c r="G852" s="22"/>
      <c r="H852" s="22"/>
      <c r="I852" s="14">
        <f t="shared" si="154"/>
        <v>590</v>
      </c>
      <c r="J852" s="14">
        <f t="shared" si="154"/>
        <v>0</v>
      </c>
      <c r="K852" s="14">
        <f t="shared" si="154"/>
        <v>0</v>
      </c>
    </row>
    <row r="853" spans="1:11" ht="38.25">
      <c r="A853" s="10" t="s">
        <v>20</v>
      </c>
      <c r="B853" s="44" t="s">
        <v>294</v>
      </c>
      <c r="C853" s="45" t="s">
        <v>242</v>
      </c>
      <c r="D853" s="45" t="s">
        <v>238</v>
      </c>
      <c r="E853" s="45" t="s">
        <v>462</v>
      </c>
      <c r="F853" s="40" t="s">
        <v>49</v>
      </c>
      <c r="G853" s="22" t="s">
        <v>259</v>
      </c>
      <c r="H853" s="22" t="s">
        <v>254</v>
      </c>
      <c r="I853" s="14">
        <v>590</v>
      </c>
      <c r="J853" s="14"/>
      <c r="K853" s="14"/>
    </row>
    <row r="854" spans="1:11" ht="51">
      <c r="A854" s="10" t="s">
        <v>504</v>
      </c>
      <c r="B854" s="44" t="s">
        <v>294</v>
      </c>
      <c r="C854" s="45" t="s">
        <v>242</v>
      </c>
      <c r="D854" s="45" t="s">
        <v>238</v>
      </c>
      <c r="E854" s="45" t="s">
        <v>505</v>
      </c>
      <c r="F854" s="40"/>
      <c r="G854" s="22"/>
      <c r="H854" s="22"/>
      <c r="I854" s="14">
        <f aca="true" t="shared" si="155" ref="I854:K855">I855</f>
        <v>1000</v>
      </c>
      <c r="J854" s="14">
        <f t="shared" si="155"/>
        <v>0</v>
      </c>
      <c r="K854" s="14">
        <f t="shared" si="155"/>
        <v>0</v>
      </c>
    </row>
    <row r="855" spans="1:11" ht="25.5">
      <c r="A855" s="10" t="s">
        <v>37</v>
      </c>
      <c r="B855" s="44" t="s">
        <v>294</v>
      </c>
      <c r="C855" s="45" t="s">
        <v>242</v>
      </c>
      <c r="D855" s="45" t="s">
        <v>238</v>
      </c>
      <c r="E855" s="45" t="s">
        <v>505</v>
      </c>
      <c r="F855" s="40" t="s">
        <v>48</v>
      </c>
      <c r="G855" s="22"/>
      <c r="H855" s="22"/>
      <c r="I855" s="14">
        <f t="shared" si="155"/>
        <v>1000</v>
      </c>
      <c r="J855" s="14">
        <f t="shared" si="155"/>
        <v>0</v>
      </c>
      <c r="K855" s="14">
        <f t="shared" si="155"/>
        <v>0</v>
      </c>
    </row>
    <row r="856" spans="1:11" ht="38.25">
      <c r="A856" s="10" t="s">
        <v>20</v>
      </c>
      <c r="B856" s="44" t="s">
        <v>294</v>
      </c>
      <c r="C856" s="45" t="s">
        <v>242</v>
      </c>
      <c r="D856" s="45" t="s">
        <v>238</v>
      </c>
      <c r="E856" s="45" t="s">
        <v>505</v>
      </c>
      <c r="F856" s="40" t="s">
        <v>49</v>
      </c>
      <c r="G856" s="22" t="s">
        <v>259</v>
      </c>
      <c r="H856" s="22" t="s">
        <v>254</v>
      </c>
      <c r="I856" s="14">
        <v>1000</v>
      </c>
      <c r="J856" s="14"/>
      <c r="K856" s="14"/>
    </row>
    <row r="857" spans="1:11" ht="25.5">
      <c r="A857" s="10" t="s">
        <v>357</v>
      </c>
      <c r="B857" s="44" t="s">
        <v>294</v>
      </c>
      <c r="C857" s="45" t="s">
        <v>242</v>
      </c>
      <c r="D857" s="45" t="s">
        <v>352</v>
      </c>
      <c r="E857" s="45" t="s">
        <v>40</v>
      </c>
      <c r="F857" s="40"/>
      <c r="G857" s="22"/>
      <c r="H857" s="22"/>
      <c r="I857" s="14">
        <f>I858</f>
        <v>7316.1</v>
      </c>
      <c r="J857" s="14">
        <f>J858</f>
        <v>7163.6</v>
      </c>
      <c r="K857" s="14">
        <f>K858</f>
        <v>8216.1</v>
      </c>
    </row>
    <row r="858" spans="1:11" ht="25.5">
      <c r="A858" s="10" t="s">
        <v>351</v>
      </c>
      <c r="B858" s="44" t="s">
        <v>294</v>
      </c>
      <c r="C858" s="45" t="s">
        <v>242</v>
      </c>
      <c r="D858" s="45" t="s">
        <v>352</v>
      </c>
      <c r="E858" s="45" t="s">
        <v>353</v>
      </c>
      <c r="F858" s="40"/>
      <c r="G858" s="22"/>
      <c r="H858" s="22"/>
      <c r="I858" s="14">
        <f aca="true" t="shared" si="156" ref="I858:K859">I859</f>
        <v>7316.1</v>
      </c>
      <c r="J858" s="14">
        <f t="shared" si="156"/>
        <v>7163.6</v>
      </c>
      <c r="K858" s="14">
        <f t="shared" si="156"/>
        <v>8216.1</v>
      </c>
    </row>
    <row r="859" spans="1:11" ht="25.5">
      <c r="A859" s="10" t="s">
        <v>37</v>
      </c>
      <c r="B859" s="44" t="s">
        <v>294</v>
      </c>
      <c r="C859" s="45" t="s">
        <v>242</v>
      </c>
      <c r="D859" s="45" t="s">
        <v>352</v>
      </c>
      <c r="E859" s="45" t="s">
        <v>353</v>
      </c>
      <c r="F859" s="40" t="s">
        <v>48</v>
      </c>
      <c r="G859" s="22"/>
      <c r="H859" s="22"/>
      <c r="I859" s="14">
        <f t="shared" si="156"/>
        <v>7316.1</v>
      </c>
      <c r="J859" s="14">
        <f t="shared" si="156"/>
        <v>7163.6</v>
      </c>
      <c r="K859" s="14">
        <f t="shared" si="156"/>
        <v>8216.1</v>
      </c>
    </row>
    <row r="860" spans="1:11" ht="38.25">
      <c r="A860" s="10" t="s">
        <v>20</v>
      </c>
      <c r="B860" s="44" t="s">
        <v>294</v>
      </c>
      <c r="C860" s="45" t="s">
        <v>242</v>
      </c>
      <c r="D860" s="45" t="s">
        <v>352</v>
      </c>
      <c r="E860" s="45" t="s">
        <v>353</v>
      </c>
      <c r="F860" s="40" t="s">
        <v>49</v>
      </c>
      <c r="G860" s="22" t="s">
        <v>259</v>
      </c>
      <c r="H860" s="22" t="s">
        <v>254</v>
      </c>
      <c r="I860" s="14">
        <v>7316.1</v>
      </c>
      <c r="J860" s="14">
        <v>7163.6</v>
      </c>
      <c r="K860" s="14">
        <v>8216.1</v>
      </c>
    </row>
    <row r="861" spans="1:11" ht="25.5">
      <c r="A861" s="89" t="s">
        <v>377</v>
      </c>
      <c r="B861" s="90" t="s">
        <v>294</v>
      </c>
      <c r="C861" s="91" t="s">
        <v>247</v>
      </c>
      <c r="D861" s="91" t="s">
        <v>39</v>
      </c>
      <c r="E861" s="91" t="s">
        <v>40</v>
      </c>
      <c r="F861" s="92"/>
      <c r="G861" s="93"/>
      <c r="H861" s="93"/>
      <c r="I861" s="94">
        <f>I862+I871</f>
        <v>2824.6</v>
      </c>
      <c r="J861" s="94">
        <f>J862+J871</f>
        <v>0</v>
      </c>
      <c r="K861" s="94">
        <f>K862+K871</f>
        <v>0</v>
      </c>
    </row>
    <row r="862" spans="1:11" ht="25.5">
      <c r="A862" s="10" t="s">
        <v>413</v>
      </c>
      <c r="B862" s="38" t="s">
        <v>294</v>
      </c>
      <c r="C862" s="7" t="s">
        <v>247</v>
      </c>
      <c r="D862" s="7" t="s">
        <v>238</v>
      </c>
      <c r="E862" s="7" t="s">
        <v>40</v>
      </c>
      <c r="F862" s="40"/>
      <c r="G862" s="22"/>
      <c r="H862" s="22"/>
      <c r="I862" s="14">
        <f>+I863+I867</f>
        <v>2661.2</v>
      </c>
      <c r="J862" s="14">
        <f>+J863+J867</f>
        <v>0</v>
      </c>
      <c r="K862" s="14">
        <f>+K863+K867</f>
        <v>0</v>
      </c>
    </row>
    <row r="863" spans="1:11" ht="25.5">
      <c r="A863" s="10" t="s">
        <v>426</v>
      </c>
      <c r="B863" s="38" t="s">
        <v>294</v>
      </c>
      <c r="C863" s="7" t="s">
        <v>247</v>
      </c>
      <c r="D863" s="7" t="s">
        <v>238</v>
      </c>
      <c r="E863" s="7" t="s">
        <v>386</v>
      </c>
      <c r="F863" s="40"/>
      <c r="G863" s="22"/>
      <c r="H863" s="22"/>
      <c r="I863" s="14">
        <f>I864</f>
        <v>2558.7</v>
      </c>
      <c r="J863" s="14">
        <f>J864</f>
        <v>0</v>
      </c>
      <c r="K863" s="14">
        <f>K864</f>
        <v>0</v>
      </c>
    </row>
    <row r="864" spans="1:11" ht="25.5">
      <c r="A864" s="10" t="s">
        <v>37</v>
      </c>
      <c r="B864" s="38" t="s">
        <v>294</v>
      </c>
      <c r="C864" s="7" t="s">
        <v>247</v>
      </c>
      <c r="D864" s="7" t="s">
        <v>238</v>
      </c>
      <c r="E864" s="7" t="s">
        <v>386</v>
      </c>
      <c r="F864" s="40" t="s">
        <v>48</v>
      </c>
      <c r="G864" s="22"/>
      <c r="H864" s="22"/>
      <c r="I864" s="14">
        <f>I866+I865</f>
        <v>2558.7</v>
      </c>
      <c r="J864" s="14">
        <f>J866</f>
        <v>0</v>
      </c>
      <c r="K864" s="14">
        <f>K866</f>
        <v>0</v>
      </c>
    </row>
    <row r="865" spans="1:11" ht="38.25">
      <c r="A865" s="10" t="s">
        <v>20</v>
      </c>
      <c r="B865" s="38" t="s">
        <v>294</v>
      </c>
      <c r="C865" s="7" t="s">
        <v>247</v>
      </c>
      <c r="D865" s="7" t="s">
        <v>238</v>
      </c>
      <c r="E865" s="7" t="s">
        <v>386</v>
      </c>
      <c r="F865" s="40" t="s">
        <v>49</v>
      </c>
      <c r="G865" s="22" t="s">
        <v>259</v>
      </c>
      <c r="H865" s="22" t="s">
        <v>254</v>
      </c>
      <c r="I865" s="14">
        <v>1656.9</v>
      </c>
      <c r="J865" s="14"/>
      <c r="K865" s="14"/>
    </row>
    <row r="866" spans="1:11" ht="38.25">
      <c r="A866" s="10" t="s">
        <v>20</v>
      </c>
      <c r="B866" s="38" t="s">
        <v>294</v>
      </c>
      <c r="C866" s="7" t="s">
        <v>247</v>
      </c>
      <c r="D866" s="7" t="s">
        <v>238</v>
      </c>
      <c r="E866" s="7" t="s">
        <v>386</v>
      </c>
      <c r="F866" s="40" t="s">
        <v>49</v>
      </c>
      <c r="G866" s="22" t="s">
        <v>267</v>
      </c>
      <c r="H866" s="22" t="s">
        <v>238</v>
      </c>
      <c r="I866" s="14">
        <v>901.8</v>
      </c>
      <c r="J866" s="14"/>
      <c r="K866" s="14"/>
    </row>
    <row r="867" spans="1:11" ht="38.25">
      <c r="A867" s="99" t="s">
        <v>474</v>
      </c>
      <c r="B867" s="38" t="s">
        <v>294</v>
      </c>
      <c r="C867" s="7" t="s">
        <v>247</v>
      </c>
      <c r="D867" s="7" t="s">
        <v>238</v>
      </c>
      <c r="E867" s="7" t="s">
        <v>475</v>
      </c>
      <c r="F867" s="40"/>
      <c r="G867" s="22"/>
      <c r="H867" s="22"/>
      <c r="I867" s="14">
        <f>I868</f>
        <v>102.5</v>
      </c>
      <c r="J867" s="14">
        <f>J868</f>
        <v>0</v>
      </c>
      <c r="K867" s="14">
        <f>K868</f>
        <v>0</v>
      </c>
    </row>
    <row r="868" spans="1:11" ht="25.5">
      <c r="A868" s="10" t="s">
        <v>37</v>
      </c>
      <c r="B868" s="38" t="s">
        <v>294</v>
      </c>
      <c r="C868" s="7" t="s">
        <v>247</v>
      </c>
      <c r="D868" s="7" t="s">
        <v>238</v>
      </c>
      <c r="E868" s="7" t="s">
        <v>475</v>
      </c>
      <c r="F868" s="40" t="s">
        <v>48</v>
      </c>
      <c r="G868" s="22"/>
      <c r="H868" s="22"/>
      <c r="I868" s="14">
        <f>I870+I869</f>
        <v>102.5</v>
      </c>
      <c r="J868" s="14">
        <f>J870</f>
        <v>0</v>
      </c>
      <c r="K868" s="14">
        <f>K870</f>
        <v>0</v>
      </c>
    </row>
    <row r="869" spans="1:11" ht="38.25">
      <c r="A869" s="10" t="s">
        <v>20</v>
      </c>
      <c r="B869" s="38" t="s">
        <v>294</v>
      </c>
      <c r="C869" s="7" t="s">
        <v>247</v>
      </c>
      <c r="D869" s="7" t="s">
        <v>238</v>
      </c>
      <c r="E869" s="7" t="s">
        <v>475</v>
      </c>
      <c r="F869" s="40" t="s">
        <v>49</v>
      </c>
      <c r="G869" s="22" t="s">
        <v>259</v>
      </c>
      <c r="H869" s="22" t="s">
        <v>254</v>
      </c>
      <c r="I869" s="14">
        <v>66.3</v>
      </c>
      <c r="J869" s="14"/>
      <c r="K869" s="14"/>
    </row>
    <row r="870" spans="1:11" ht="38.25">
      <c r="A870" s="10" t="s">
        <v>20</v>
      </c>
      <c r="B870" s="38" t="s">
        <v>294</v>
      </c>
      <c r="C870" s="7" t="s">
        <v>247</v>
      </c>
      <c r="D870" s="7" t="s">
        <v>238</v>
      </c>
      <c r="E870" s="7" t="s">
        <v>475</v>
      </c>
      <c r="F870" s="40" t="s">
        <v>49</v>
      </c>
      <c r="G870" s="22" t="s">
        <v>267</v>
      </c>
      <c r="H870" s="22" t="s">
        <v>238</v>
      </c>
      <c r="I870" s="14">
        <v>36.2</v>
      </c>
      <c r="J870" s="14"/>
      <c r="K870" s="14"/>
    </row>
    <row r="871" spans="1:11" ht="51">
      <c r="A871" s="10" t="s">
        <v>298</v>
      </c>
      <c r="B871" s="44" t="s">
        <v>294</v>
      </c>
      <c r="C871" s="45" t="s">
        <v>247</v>
      </c>
      <c r="D871" s="45" t="s">
        <v>238</v>
      </c>
      <c r="E871" s="45" t="s">
        <v>299</v>
      </c>
      <c r="F871" s="40"/>
      <c r="G871" s="22"/>
      <c r="H871" s="22"/>
      <c r="I871" s="14">
        <f>I872</f>
        <v>163.4</v>
      </c>
      <c r="J871" s="14">
        <f>J872</f>
        <v>0</v>
      </c>
      <c r="K871" s="14">
        <f>K872</f>
        <v>0</v>
      </c>
    </row>
    <row r="872" spans="1:11" ht="25.5">
      <c r="A872" s="10" t="s">
        <v>37</v>
      </c>
      <c r="B872" s="44" t="s">
        <v>294</v>
      </c>
      <c r="C872" s="45" t="s">
        <v>247</v>
      </c>
      <c r="D872" s="45" t="s">
        <v>238</v>
      </c>
      <c r="E872" s="45" t="s">
        <v>299</v>
      </c>
      <c r="F872" s="40" t="s">
        <v>48</v>
      </c>
      <c r="G872" s="22"/>
      <c r="H872" s="22"/>
      <c r="I872" s="14">
        <f>I873+I874</f>
        <v>163.4</v>
      </c>
      <c r="J872" s="14">
        <f>J873+J874</f>
        <v>0</v>
      </c>
      <c r="K872" s="14">
        <f>K873+K874</f>
        <v>0</v>
      </c>
    </row>
    <row r="873" spans="1:11" ht="38.25">
      <c r="A873" s="10" t="s">
        <v>20</v>
      </c>
      <c r="B873" s="44" t="s">
        <v>294</v>
      </c>
      <c r="C873" s="45" t="s">
        <v>247</v>
      </c>
      <c r="D873" s="45" t="s">
        <v>238</v>
      </c>
      <c r="E873" s="45" t="s">
        <v>299</v>
      </c>
      <c r="F873" s="40" t="s">
        <v>49</v>
      </c>
      <c r="G873" s="22" t="s">
        <v>259</v>
      </c>
      <c r="H873" s="22" t="s">
        <v>254</v>
      </c>
      <c r="I873" s="14">
        <v>103.4</v>
      </c>
      <c r="J873" s="14"/>
      <c r="K873" s="14"/>
    </row>
    <row r="874" spans="1:11" ht="38.25">
      <c r="A874" s="10" t="s">
        <v>20</v>
      </c>
      <c r="B874" s="45" t="s">
        <v>294</v>
      </c>
      <c r="C874" s="45" t="s">
        <v>247</v>
      </c>
      <c r="D874" s="45" t="s">
        <v>238</v>
      </c>
      <c r="E874" s="45" t="s">
        <v>299</v>
      </c>
      <c r="F874" s="40" t="s">
        <v>49</v>
      </c>
      <c r="G874" s="22" t="s">
        <v>267</v>
      </c>
      <c r="H874" s="22" t="s">
        <v>238</v>
      </c>
      <c r="I874" s="14">
        <v>60</v>
      </c>
      <c r="J874" s="14"/>
      <c r="K874" s="14"/>
    </row>
    <row r="875" spans="1:11" ht="25.5">
      <c r="A875" s="35" t="s">
        <v>6</v>
      </c>
      <c r="B875" s="5" t="s">
        <v>7</v>
      </c>
      <c r="C875" s="5" t="s">
        <v>239</v>
      </c>
      <c r="D875" s="5" t="s">
        <v>39</v>
      </c>
      <c r="E875" s="5" t="s">
        <v>40</v>
      </c>
      <c r="F875" s="6"/>
      <c r="G875" s="20"/>
      <c r="H875" s="20"/>
      <c r="I875" s="6">
        <f>I883+I876+I892</f>
        <v>4697</v>
      </c>
      <c r="J875" s="6">
        <f>J883+J876</f>
        <v>5412.5</v>
      </c>
      <c r="K875" s="6">
        <f>K883+K876</f>
        <v>5412.5</v>
      </c>
    </row>
    <row r="876" spans="1:11" ht="25.5">
      <c r="A876" s="73" t="s">
        <v>369</v>
      </c>
      <c r="B876" s="74" t="s">
        <v>8</v>
      </c>
      <c r="C876" s="75" t="s">
        <v>241</v>
      </c>
      <c r="D876" s="75" t="s">
        <v>39</v>
      </c>
      <c r="E876" s="75" t="s">
        <v>40</v>
      </c>
      <c r="F876" s="76"/>
      <c r="G876" s="77"/>
      <c r="H876" s="77"/>
      <c r="I876" s="78">
        <f>I877+I880</f>
        <v>1652</v>
      </c>
      <c r="J876" s="78">
        <f>J877+J880</f>
        <v>2731.1</v>
      </c>
      <c r="K876" s="78">
        <f>K877+K880</f>
        <v>2731.1</v>
      </c>
    </row>
    <row r="877" spans="1:11" ht="25.5">
      <c r="A877" s="31" t="s">
        <v>137</v>
      </c>
      <c r="B877" s="38" t="s">
        <v>8</v>
      </c>
      <c r="C877" s="7" t="s">
        <v>241</v>
      </c>
      <c r="D877" s="7" t="s">
        <v>39</v>
      </c>
      <c r="E877" s="7" t="s">
        <v>41</v>
      </c>
      <c r="F877" s="40"/>
      <c r="G877" s="52"/>
      <c r="H877" s="52"/>
      <c r="I877" s="14">
        <f aca="true" t="shared" si="157" ref="I877:K878">I878</f>
        <v>1647.2</v>
      </c>
      <c r="J877" s="14">
        <f t="shared" si="157"/>
        <v>2726.9</v>
      </c>
      <c r="K877" s="14">
        <f t="shared" si="157"/>
        <v>2726.9</v>
      </c>
    </row>
    <row r="878" spans="1:11" ht="63.75">
      <c r="A878" s="10" t="s">
        <v>18</v>
      </c>
      <c r="B878" s="38" t="s">
        <v>8</v>
      </c>
      <c r="C878" s="7" t="s">
        <v>241</v>
      </c>
      <c r="D878" s="7" t="s">
        <v>39</v>
      </c>
      <c r="E878" s="7" t="s">
        <v>41</v>
      </c>
      <c r="F878" s="40" t="s">
        <v>92</v>
      </c>
      <c r="G878" s="52"/>
      <c r="H878" s="52"/>
      <c r="I878" s="14">
        <f t="shared" si="157"/>
        <v>1647.2</v>
      </c>
      <c r="J878" s="14">
        <f t="shared" si="157"/>
        <v>2726.9</v>
      </c>
      <c r="K878" s="14">
        <f t="shared" si="157"/>
        <v>2726.9</v>
      </c>
    </row>
    <row r="879" spans="1:11" ht="25.5">
      <c r="A879" s="10" t="s">
        <v>19</v>
      </c>
      <c r="B879" s="38" t="s">
        <v>8</v>
      </c>
      <c r="C879" s="7" t="s">
        <v>241</v>
      </c>
      <c r="D879" s="7" t="s">
        <v>39</v>
      </c>
      <c r="E879" s="7" t="s">
        <v>41</v>
      </c>
      <c r="F879" s="40" t="s">
        <v>93</v>
      </c>
      <c r="G879" s="22" t="s">
        <v>238</v>
      </c>
      <c r="H879" s="22" t="s">
        <v>254</v>
      </c>
      <c r="I879" s="14">
        <v>1647.2</v>
      </c>
      <c r="J879" s="14">
        <v>2726.9</v>
      </c>
      <c r="K879" s="14">
        <v>2726.9</v>
      </c>
    </row>
    <row r="880" spans="1:11" ht="25.5">
      <c r="A880" s="10" t="s">
        <v>138</v>
      </c>
      <c r="B880" s="38" t="s">
        <v>8</v>
      </c>
      <c r="C880" s="7" t="s">
        <v>241</v>
      </c>
      <c r="D880" s="7" t="s">
        <v>39</v>
      </c>
      <c r="E880" s="7" t="s">
        <v>42</v>
      </c>
      <c r="F880" s="40"/>
      <c r="G880" s="22"/>
      <c r="H880" s="22"/>
      <c r="I880" s="60">
        <f aca="true" t="shared" si="158" ref="I880:K881">I881</f>
        <v>4.8</v>
      </c>
      <c r="J880" s="60">
        <f t="shared" si="158"/>
        <v>4.2</v>
      </c>
      <c r="K880" s="60">
        <f t="shared" si="158"/>
        <v>4.2</v>
      </c>
    </row>
    <row r="881" spans="1:11" ht="25.5">
      <c r="A881" s="10" t="s">
        <v>37</v>
      </c>
      <c r="B881" s="38" t="s">
        <v>8</v>
      </c>
      <c r="C881" s="7" t="s">
        <v>241</v>
      </c>
      <c r="D881" s="7" t="s">
        <v>39</v>
      </c>
      <c r="E881" s="7" t="s">
        <v>42</v>
      </c>
      <c r="F881" s="40" t="s">
        <v>48</v>
      </c>
      <c r="G881" s="22"/>
      <c r="H881" s="22"/>
      <c r="I881" s="60">
        <f t="shared" si="158"/>
        <v>4.8</v>
      </c>
      <c r="J881" s="60">
        <f t="shared" si="158"/>
        <v>4.2</v>
      </c>
      <c r="K881" s="60">
        <f t="shared" si="158"/>
        <v>4.2</v>
      </c>
    </row>
    <row r="882" spans="1:11" ht="38.25">
      <c r="A882" s="10" t="s">
        <v>20</v>
      </c>
      <c r="B882" s="38" t="s">
        <v>8</v>
      </c>
      <c r="C882" s="7" t="s">
        <v>241</v>
      </c>
      <c r="D882" s="7" t="s">
        <v>39</v>
      </c>
      <c r="E882" s="7" t="s">
        <v>42</v>
      </c>
      <c r="F882" s="40" t="s">
        <v>49</v>
      </c>
      <c r="G882" s="22" t="s">
        <v>238</v>
      </c>
      <c r="H882" s="22" t="s">
        <v>254</v>
      </c>
      <c r="I882" s="60">
        <v>4.8</v>
      </c>
      <c r="J882" s="60">
        <v>4.2</v>
      </c>
      <c r="K882" s="60">
        <v>4.2</v>
      </c>
    </row>
    <row r="883" spans="1:11" ht="12.75">
      <c r="A883" s="27" t="s">
        <v>9</v>
      </c>
      <c r="B883" s="24" t="s">
        <v>8</v>
      </c>
      <c r="C883" s="24" t="s">
        <v>242</v>
      </c>
      <c r="D883" s="24" t="s">
        <v>39</v>
      </c>
      <c r="E883" s="24" t="s">
        <v>40</v>
      </c>
      <c r="F883" s="25"/>
      <c r="G883" s="26"/>
      <c r="H883" s="26"/>
      <c r="I883" s="25">
        <f>I884+I887</f>
        <v>3035.2</v>
      </c>
      <c r="J883" s="25">
        <f>J884+J887</f>
        <v>2681.4</v>
      </c>
      <c r="K883" s="25">
        <f>K884+K887</f>
        <v>2681.4</v>
      </c>
    </row>
    <row r="884" spans="1:11" ht="25.5">
      <c r="A884" s="31" t="s">
        <v>137</v>
      </c>
      <c r="B884" s="38" t="s">
        <v>8</v>
      </c>
      <c r="C884" s="7" t="s">
        <v>242</v>
      </c>
      <c r="D884" s="7" t="s">
        <v>39</v>
      </c>
      <c r="E884" s="7" t="s">
        <v>41</v>
      </c>
      <c r="F884" s="40"/>
      <c r="G884" s="22"/>
      <c r="H884" s="22"/>
      <c r="I884" s="14">
        <f aca="true" t="shared" si="159" ref="I884:K885">I885</f>
        <v>2234.6</v>
      </c>
      <c r="J884" s="14">
        <f t="shared" si="159"/>
        <v>2235</v>
      </c>
      <c r="K884" s="14">
        <f t="shared" si="159"/>
        <v>2235</v>
      </c>
    </row>
    <row r="885" spans="1:11" ht="63.75">
      <c r="A885" s="10" t="s">
        <v>18</v>
      </c>
      <c r="B885" s="38" t="s">
        <v>8</v>
      </c>
      <c r="C885" s="7" t="s">
        <v>242</v>
      </c>
      <c r="D885" s="7" t="s">
        <v>39</v>
      </c>
      <c r="E885" s="7" t="s">
        <v>41</v>
      </c>
      <c r="F885" s="40" t="s">
        <v>92</v>
      </c>
      <c r="G885" s="22"/>
      <c r="H885" s="22"/>
      <c r="I885" s="14">
        <f t="shared" si="159"/>
        <v>2234.6</v>
      </c>
      <c r="J885" s="14">
        <f t="shared" si="159"/>
        <v>2235</v>
      </c>
      <c r="K885" s="14">
        <f t="shared" si="159"/>
        <v>2235</v>
      </c>
    </row>
    <row r="886" spans="1:11" ht="25.5">
      <c r="A886" s="10" t="s">
        <v>19</v>
      </c>
      <c r="B886" s="38" t="s">
        <v>8</v>
      </c>
      <c r="C886" s="7" t="s">
        <v>242</v>
      </c>
      <c r="D886" s="7" t="s">
        <v>39</v>
      </c>
      <c r="E886" s="7" t="s">
        <v>41</v>
      </c>
      <c r="F886" s="40" t="s">
        <v>93</v>
      </c>
      <c r="G886" s="22" t="s">
        <v>238</v>
      </c>
      <c r="H886" s="22" t="s">
        <v>254</v>
      </c>
      <c r="I886" s="14">
        <v>2234.6</v>
      </c>
      <c r="J886" s="14">
        <v>2235</v>
      </c>
      <c r="K886" s="14">
        <v>2235</v>
      </c>
    </row>
    <row r="887" spans="1:11" ht="25.5">
      <c r="A887" s="10" t="s">
        <v>138</v>
      </c>
      <c r="B887" s="38" t="s">
        <v>8</v>
      </c>
      <c r="C887" s="7" t="s">
        <v>242</v>
      </c>
      <c r="D887" s="7" t="s">
        <v>39</v>
      </c>
      <c r="E887" s="7" t="s">
        <v>42</v>
      </c>
      <c r="F887" s="40"/>
      <c r="G887" s="22"/>
      <c r="H887" s="22"/>
      <c r="I887" s="14">
        <f>+I888+I890</f>
        <v>800.6</v>
      </c>
      <c r="J887" s="14">
        <f>+J888+J890</f>
        <v>446.40000000000003</v>
      </c>
      <c r="K887" s="14">
        <f>+K888+K890</f>
        <v>446.40000000000003</v>
      </c>
    </row>
    <row r="888" spans="1:11" ht="25.5">
      <c r="A888" s="10" t="s">
        <v>37</v>
      </c>
      <c r="B888" s="38" t="s">
        <v>8</v>
      </c>
      <c r="C888" s="7" t="s">
        <v>242</v>
      </c>
      <c r="D888" s="7" t="s">
        <v>39</v>
      </c>
      <c r="E888" s="7" t="s">
        <v>42</v>
      </c>
      <c r="F888" s="40" t="s">
        <v>48</v>
      </c>
      <c r="G888" s="22"/>
      <c r="H888" s="22"/>
      <c r="I888" s="14">
        <f>I889</f>
        <v>798.1</v>
      </c>
      <c r="J888" s="14">
        <f>J889</f>
        <v>444.3</v>
      </c>
      <c r="K888" s="14">
        <f>K889</f>
        <v>444.3</v>
      </c>
    </row>
    <row r="889" spans="1:11" ht="38.25">
      <c r="A889" s="10" t="s">
        <v>20</v>
      </c>
      <c r="B889" s="38" t="s">
        <v>8</v>
      </c>
      <c r="C889" s="7" t="s">
        <v>242</v>
      </c>
      <c r="D889" s="7" t="s">
        <v>39</v>
      </c>
      <c r="E889" s="7" t="s">
        <v>42</v>
      </c>
      <c r="F889" s="40" t="s">
        <v>49</v>
      </c>
      <c r="G889" s="22" t="s">
        <v>238</v>
      </c>
      <c r="H889" s="22" t="s">
        <v>254</v>
      </c>
      <c r="I889" s="14">
        <v>798.1</v>
      </c>
      <c r="J889" s="14">
        <v>444.3</v>
      </c>
      <c r="K889" s="14">
        <v>444.3</v>
      </c>
    </row>
    <row r="890" spans="1:11" ht="12.75">
      <c r="A890" s="10" t="s">
        <v>21</v>
      </c>
      <c r="B890" s="38" t="s">
        <v>8</v>
      </c>
      <c r="C890" s="7" t="s">
        <v>242</v>
      </c>
      <c r="D890" s="7" t="s">
        <v>39</v>
      </c>
      <c r="E890" s="7" t="s">
        <v>42</v>
      </c>
      <c r="F890" s="40" t="s">
        <v>84</v>
      </c>
      <c r="G890" s="22"/>
      <c r="H890" s="22"/>
      <c r="I890" s="8">
        <f>I891</f>
        <v>2.5</v>
      </c>
      <c r="J890" s="8">
        <f>J891</f>
        <v>2.1</v>
      </c>
      <c r="K890" s="8">
        <f>K891</f>
        <v>2.1</v>
      </c>
    </row>
    <row r="891" spans="1:11" ht="12.75">
      <c r="A891" s="10" t="s">
        <v>22</v>
      </c>
      <c r="B891" s="38" t="s">
        <v>8</v>
      </c>
      <c r="C891" s="7" t="s">
        <v>242</v>
      </c>
      <c r="D891" s="7" t="s">
        <v>39</v>
      </c>
      <c r="E891" s="7" t="s">
        <v>42</v>
      </c>
      <c r="F891" s="40" t="s">
        <v>94</v>
      </c>
      <c r="G891" s="22" t="s">
        <v>238</v>
      </c>
      <c r="H891" s="22" t="s">
        <v>254</v>
      </c>
      <c r="I891" s="14">
        <v>2.5</v>
      </c>
      <c r="J891" s="14">
        <v>2.1</v>
      </c>
      <c r="K891" s="14">
        <v>2.1</v>
      </c>
    </row>
    <row r="892" spans="1:11" ht="12.75">
      <c r="A892" s="101" t="s">
        <v>472</v>
      </c>
      <c r="B892" s="112" t="s">
        <v>8</v>
      </c>
      <c r="C892" s="113" t="s">
        <v>473</v>
      </c>
      <c r="D892" s="113" t="s">
        <v>39</v>
      </c>
      <c r="E892" s="113" t="s">
        <v>40</v>
      </c>
      <c r="F892" s="104"/>
      <c r="G892" s="105"/>
      <c r="H892" s="105"/>
      <c r="I892" s="106">
        <f>I893</f>
        <v>9.8</v>
      </c>
      <c r="J892" s="106">
        <f aca="true" t="shared" si="160" ref="J892:K894">J893</f>
        <v>0</v>
      </c>
      <c r="K892" s="106">
        <f t="shared" si="160"/>
        <v>0</v>
      </c>
    </row>
    <row r="893" spans="1:11" ht="25.5">
      <c r="A893" s="10" t="s">
        <v>138</v>
      </c>
      <c r="B893" s="38" t="s">
        <v>8</v>
      </c>
      <c r="C893" s="7" t="s">
        <v>473</v>
      </c>
      <c r="D893" s="7" t="s">
        <v>39</v>
      </c>
      <c r="E893" s="7" t="s">
        <v>42</v>
      </c>
      <c r="F893" s="40"/>
      <c r="G893" s="22"/>
      <c r="H893" s="22"/>
      <c r="I893" s="14">
        <f>I894</f>
        <v>9.8</v>
      </c>
      <c r="J893" s="14">
        <f t="shared" si="160"/>
        <v>0</v>
      </c>
      <c r="K893" s="14">
        <f t="shared" si="160"/>
        <v>0</v>
      </c>
    </row>
    <row r="894" spans="1:11" ht="25.5">
      <c r="A894" s="10" t="s">
        <v>37</v>
      </c>
      <c r="B894" s="38" t="s">
        <v>8</v>
      </c>
      <c r="C894" s="7" t="s">
        <v>473</v>
      </c>
      <c r="D894" s="7" t="s">
        <v>39</v>
      </c>
      <c r="E894" s="7" t="s">
        <v>42</v>
      </c>
      <c r="F894" s="40" t="s">
        <v>48</v>
      </c>
      <c r="G894" s="22"/>
      <c r="H894" s="22"/>
      <c r="I894" s="14">
        <f>I895</f>
        <v>9.8</v>
      </c>
      <c r="J894" s="14">
        <f t="shared" si="160"/>
        <v>0</v>
      </c>
      <c r="K894" s="14">
        <f t="shared" si="160"/>
        <v>0</v>
      </c>
    </row>
    <row r="895" spans="1:11" ht="38.25">
      <c r="A895" s="10" t="s">
        <v>20</v>
      </c>
      <c r="B895" s="38" t="s">
        <v>8</v>
      </c>
      <c r="C895" s="7" t="s">
        <v>473</v>
      </c>
      <c r="D895" s="7" t="s">
        <v>39</v>
      </c>
      <c r="E895" s="7" t="s">
        <v>42</v>
      </c>
      <c r="F895" s="40" t="s">
        <v>49</v>
      </c>
      <c r="G895" s="22" t="s">
        <v>238</v>
      </c>
      <c r="H895" s="22" t="s">
        <v>254</v>
      </c>
      <c r="I895" s="14">
        <v>9.8</v>
      </c>
      <c r="J895" s="14"/>
      <c r="K895" s="14"/>
    </row>
    <row r="896" spans="1:11" ht="25.5">
      <c r="A896" s="3" t="s">
        <v>10</v>
      </c>
      <c r="B896" s="5" t="s">
        <v>11</v>
      </c>
      <c r="C896" s="5" t="s">
        <v>239</v>
      </c>
      <c r="D896" s="5" t="s">
        <v>39</v>
      </c>
      <c r="E896" s="5" t="s">
        <v>40</v>
      </c>
      <c r="F896" s="6"/>
      <c r="G896" s="20"/>
      <c r="H896" s="20"/>
      <c r="I896" s="6">
        <f>I897+I904</f>
        <v>2917.1000000000004</v>
      </c>
      <c r="J896" s="6">
        <f>J897+J904</f>
        <v>2461.3</v>
      </c>
      <c r="K896" s="6">
        <f>K897+K904</f>
        <v>2461.3</v>
      </c>
    </row>
    <row r="897" spans="1:11" ht="25.5">
      <c r="A897" s="23" t="s">
        <v>12</v>
      </c>
      <c r="B897" s="24" t="s">
        <v>11</v>
      </c>
      <c r="C897" s="24" t="s">
        <v>241</v>
      </c>
      <c r="D897" s="24" t="s">
        <v>39</v>
      </c>
      <c r="E897" s="24" t="s">
        <v>40</v>
      </c>
      <c r="F897" s="25"/>
      <c r="G897" s="26"/>
      <c r="H897" s="26"/>
      <c r="I897" s="25">
        <f>I898+I901</f>
        <v>1373.4</v>
      </c>
      <c r="J897" s="25">
        <f>J898+J901</f>
        <v>1369.2</v>
      </c>
      <c r="K897" s="25">
        <f>K898+K901</f>
        <v>1369.2</v>
      </c>
    </row>
    <row r="898" spans="1:11" ht="25.5">
      <c r="A898" s="31" t="s">
        <v>137</v>
      </c>
      <c r="B898" s="38" t="s">
        <v>11</v>
      </c>
      <c r="C898" s="7" t="s">
        <v>241</v>
      </c>
      <c r="D898" s="7" t="s">
        <v>39</v>
      </c>
      <c r="E898" s="7" t="s">
        <v>41</v>
      </c>
      <c r="F898" s="40"/>
      <c r="G898" s="22"/>
      <c r="H898" s="22"/>
      <c r="I898" s="14">
        <f aca="true" t="shared" si="161" ref="I898:K899">I899</f>
        <v>1365.4</v>
      </c>
      <c r="J898" s="14">
        <f t="shared" si="161"/>
        <v>1365.4</v>
      </c>
      <c r="K898" s="14">
        <f t="shared" si="161"/>
        <v>1365.4</v>
      </c>
    </row>
    <row r="899" spans="1:11" ht="63.75">
      <c r="A899" s="10" t="s">
        <v>18</v>
      </c>
      <c r="B899" s="38" t="s">
        <v>11</v>
      </c>
      <c r="C899" s="7" t="s">
        <v>241</v>
      </c>
      <c r="D899" s="7" t="s">
        <v>39</v>
      </c>
      <c r="E899" s="7" t="s">
        <v>41</v>
      </c>
      <c r="F899" s="40" t="s">
        <v>92</v>
      </c>
      <c r="G899" s="22"/>
      <c r="H899" s="22"/>
      <c r="I899" s="14">
        <f t="shared" si="161"/>
        <v>1365.4</v>
      </c>
      <c r="J899" s="14">
        <f t="shared" si="161"/>
        <v>1365.4</v>
      </c>
      <c r="K899" s="14">
        <f t="shared" si="161"/>
        <v>1365.4</v>
      </c>
    </row>
    <row r="900" spans="1:11" ht="25.5">
      <c r="A900" s="10" t="s">
        <v>19</v>
      </c>
      <c r="B900" s="38" t="s">
        <v>11</v>
      </c>
      <c r="C900" s="7" t="s">
        <v>241</v>
      </c>
      <c r="D900" s="7" t="s">
        <v>39</v>
      </c>
      <c r="E900" s="7" t="s">
        <v>41</v>
      </c>
      <c r="F900" s="40" t="s">
        <v>93</v>
      </c>
      <c r="G900" s="22" t="s">
        <v>238</v>
      </c>
      <c r="H900" s="22" t="s">
        <v>262</v>
      </c>
      <c r="I900" s="14">
        <v>1365.4</v>
      </c>
      <c r="J900" s="14">
        <v>1365.4</v>
      </c>
      <c r="K900" s="14">
        <v>1365.4</v>
      </c>
    </row>
    <row r="901" spans="1:11" ht="25.5">
      <c r="A901" s="10" t="s">
        <v>138</v>
      </c>
      <c r="B901" s="38" t="s">
        <v>11</v>
      </c>
      <c r="C901" s="7" t="s">
        <v>241</v>
      </c>
      <c r="D901" s="7" t="s">
        <v>39</v>
      </c>
      <c r="E901" s="7" t="s">
        <v>42</v>
      </c>
      <c r="F901" s="40"/>
      <c r="G901" s="22"/>
      <c r="H901" s="22"/>
      <c r="I901" s="60">
        <f aca="true" t="shared" si="162" ref="I901:K902">I902</f>
        <v>8</v>
      </c>
      <c r="J901" s="60">
        <f t="shared" si="162"/>
        <v>3.8</v>
      </c>
      <c r="K901" s="60">
        <f t="shared" si="162"/>
        <v>3.8</v>
      </c>
    </row>
    <row r="902" spans="1:11" ht="25.5">
      <c r="A902" s="10" t="s">
        <v>37</v>
      </c>
      <c r="B902" s="38" t="s">
        <v>11</v>
      </c>
      <c r="C902" s="7" t="s">
        <v>241</v>
      </c>
      <c r="D902" s="7" t="s">
        <v>39</v>
      </c>
      <c r="E902" s="7" t="s">
        <v>42</v>
      </c>
      <c r="F902" s="40" t="s">
        <v>48</v>
      </c>
      <c r="G902" s="22"/>
      <c r="H902" s="22"/>
      <c r="I902" s="60">
        <f t="shared" si="162"/>
        <v>8</v>
      </c>
      <c r="J902" s="60">
        <f t="shared" si="162"/>
        <v>3.8</v>
      </c>
      <c r="K902" s="60">
        <f t="shared" si="162"/>
        <v>3.8</v>
      </c>
    </row>
    <row r="903" spans="1:11" ht="38.25">
      <c r="A903" s="10" t="s">
        <v>20</v>
      </c>
      <c r="B903" s="38" t="s">
        <v>11</v>
      </c>
      <c r="C903" s="7" t="s">
        <v>241</v>
      </c>
      <c r="D903" s="7" t="s">
        <v>39</v>
      </c>
      <c r="E903" s="7" t="s">
        <v>42</v>
      </c>
      <c r="F903" s="40" t="s">
        <v>49</v>
      </c>
      <c r="G903" s="22" t="s">
        <v>238</v>
      </c>
      <c r="H903" s="22" t="s">
        <v>262</v>
      </c>
      <c r="I903" s="60">
        <v>8</v>
      </c>
      <c r="J903" s="60">
        <v>3.8</v>
      </c>
      <c r="K903" s="60">
        <v>3.8</v>
      </c>
    </row>
    <row r="904" spans="1:11" ht="12.75">
      <c r="A904" s="23" t="s">
        <v>13</v>
      </c>
      <c r="B904" s="24" t="s">
        <v>11</v>
      </c>
      <c r="C904" s="24" t="s">
        <v>242</v>
      </c>
      <c r="D904" s="24" t="s">
        <v>39</v>
      </c>
      <c r="E904" s="24" t="s">
        <v>40</v>
      </c>
      <c r="F904" s="25"/>
      <c r="G904" s="26"/>
      <c r="H904" s="26"/>
      <c r="I904" s="25">
        <f>I905+I908</f>
        <v>1543.7</v>
      </c>
      <c r="J904" s="25">
        <f>J905+J908</f>
        <v>1092.1000000000001</v>
      </c>
      <c r="K904" s="25">
        <f>K905+K908</f>
        <v>1092.1000000000001</v>
      </c>
    </row>
    <row r="905" spans="1:11" ht="25.5">
      <c r="A905" s="31" t="s">
        <v>137</v>
      </c>
      <c r="B905" s="38" t="s">
        <v>11</v>
      </c>
      <c r="C905" s="7" t="s">
        <v>242</v>
      </c>
      <c r="D905" s="7" t="s">
        <v>39</v>
      </c>
      <c r="E905" s="7" t="s">
        <v>41</v>
      </c>
      <c r="F905" s="40"/>
      <c r="G905" s="22"/>
      <c r="H905" s="22"/>
      <c r="I905" s="14">
        <f aca="true" t="shared" si="163" ref="I905:K906">I906</f>
        <v>1423.8</v>
      </c>
      <c r="J905" s="14">
        <f t="shared" si="163"/>
        <v>1035.7</v>
      </c>
      <c r="K905" s="14">
        <f t="shared" si="163"/>
        <v>1035.7</v>
      </c>
    </row>
    <row r="906" spans="1:11" ht="63.75">
      <c r="A906" s="10" t="s">
        <v>18</v>
      </c>
      <c r="B906" s="38" t="s">
        <v>11</v>
      </c>
      <c r="C906" s="7" t="s">
        <v>242</v>
      </c>
      <c r="D906" s="7" t="s">
        <v>39</v>
      </c>
      <c r="E906" s="7" t="s">
        <v>41</v>
      </c>
      <c r="F906" s="40" t="s">
        <v>92</v>
      </c>
      <c r="G906" s="22"/>
      <c r="H906" s="22"/>
      <c r="I906" s="14">
        <f t="shared" si="163"/>
        <v>1423.8</v>
      </c>
      <c r="J906" s="14">
        <f t="shared" si="163"/>
        <v>1035.7</v>
      </c>
      <c r="K906" s="14">
        <f t="shared" si="163"/>
        <v>1035.7</v>
      </c>
    </row>
    <row r="907" spans="1:11" ht="25.5">
      <c r="A907" s="10" t="s">
        <v>19</v>
      </c>
      <c r="B907" s="38" t="s">
        <v>11</v>
      </c>
      <c r="C907" s="7" t="s">
        <v>242</v>
      </c>
      <c r="D907" s="7" t="s">
        <v>39</v>
      </c>
      <c r="E907" s="7" t="s">
        <v>41</v>
      </c>
      <c r="F907" s="40" t="s">
        <v>93</v>
      </c>
      <c r="G907" s="22" t="s">
        <v>238</v>
      </c>
      <c r="H907" s="22" t="s">
        <v>262</v>
      </c>
      <c r="I907" s="14">
        <v>1423.8</v>
      </c>
      <c r="J907" s="14">
        <v>1035.7</v>
      </c>
      <c r="K907" s="14">
        <v>1035.7</v>
      </c>
    </row>
    <row r="908" spans="1:11" ht="25.5">
      <c r="A908" s="10" t="s">
        <v>138</v>
      </c>
      <c r="B908" s="38" t="s">
        <v>11</v>
      </c>
      <c r="C908" s="7" t="s">
        <v>242</v>
      </c>
      <c r="D908" s="7" t="s">
        <v>39</v>
      </c>
      <c r="E908" s="7" t="s">
        <v>42</v>
      </c>
      <c r="F908" s="40"/>
      <c r="G908" s="22"/>
      <c r="H908" s="22"/>
      <c r="I908" s="14">
        <f>I909+I911</f>
        <v>119.9</v>
      </c>
      <c r="J908" s="14">
        <f>J909+J911</f>
        <v>56.4</v>
      </c>
      <c r="K908" s="14">
        <f>K909+K911</f>
        <v>56.4</v>
      </c>
    </row>
    <row r="909" spans="1:11" ht="25.5">
      <c r="A909" s="10" t="s">
        <v>37</v>
      </c>
      <c r="B909" s="38" t="s">
        <v>11</v>
      </c>
      <c r="C909" s="7" t="s">
        <v>242</v>
      </c>
      <c r="D909" s="7" t="s">
        <v>39</v>
      </c>
      <c r="E909" s="7" t="s">
        <v>42</v>
      </c>
      <c r="F909" s="40" t="s">
        <v>48</v>
      </c>
      <c r="G909" s="22"/>
      <c r="H909" s="22"/>
      <c r="I909" s="14">
        <f>I910</f>
        <v>119.7</v>
      </c>
      <c r="J909" s="14">
        <f>J910</f>
        <v>56.4</v>
      </c>
      <c r="K909" s="14">
        <f>K910</f>
        <v>56.4</v>
      </c>
    </row>
    <row r="910" spans="1:11" ht="38.25">
      <c r="A910" s="10" t="s">
        <v>20</v>
      </c>
      <c r="B910" s="38" t="s">
        <v>11</v>
      </c>
      <c r="C910" s="7" t="s">
        <v>242</v>
      </c>
      <c r="D910" s="7" t="s">
        <v>39</v>
      </c>
      <c r="E910" s="7" t="s">
        <v>42</v>
      </c>
      <c r="F910" s="40" t="s">
        <v>49</v>
      </c>
      <c r="G910" s="22" t="s">
        <v>238</v>
      </c>
      <c r="H910" s="22" t="s">
        <v>262</v>
      </c>
      <c r="I910" s="14">
        <v>119.7</v>
      </c>
      <c r="J910" s="14">
        <v>56.4</v>
      </c>
      <c r="K910" s="14">
        <v>56.4</v>
      </c>
    </row>
    <row r="911" spans="1:11" ht="12.75">
      <c r="A911" s="10" t="s">
        <v>21</v>
      </c>
      <c r="B911" s="38" t="s">
        <v>11</v>
      </c>
      <c r="C911" s="7" t="s">
        <v>242</v>
      </c>
      <c r="D911" s="7" t="s">
        <v>39</v>
      </c>
      <c r="E911" s="7" t="s">
        <v>42</v>
      </c>
      <c r="F911" s="40" t="s">
        <v>84</v>
      </c>
      <c r="G911" s="22"/>
      <c r="H911" s="22"/>
      <c r="I911" s="8">
        <f>I912</f>
        <v>0.2</v>
      </c>
      <c r="J911" s="8">
        <f>J912</f>
        <v>0</v>
      </c>
      <c r="K911" s="8">
        <f>K912</f>
        <v>0</v>
      </c>
    </row>
    <row r="912" spans="1:11" ht="12.75">
      <c r="A912" s="10" t="s">
        <v>22</v>
      </c>
      <c r="B912" s="38" t="s">
        <v>11</v>
      </c>
      <c r="C912" s="7" t="s">
        <v>242</v>
      </c>
      <c r="D912" s="7" t="s">
        <v>39</v>
      </c>
      <c r="E912" s="7" t="s">
        <v>42</v>
      </c>
      <c r="F912" s="40" t="s">
        <v>94</v>
      </c>
      <c r="G912" s="22" t="s">
        <v>238</v>
      </c>
      <c r="H912" s="22" t="s">
        <v>262</v>
      </c>
      <c r="I912" s="14">
        <v>0.2</v>
      </c>
      <c r="J912" s="14"/>
      <c r="K912" s="14"/>
    </row>
    <row r="913" spans="1:11" ht="25.5">
      <c r="A913" s="54" t="s">
        <v>506</v>
      </c>
      <c r="B913" s="55" t="s">
        <v>510</v>
      </c>
      <c r="C913" s="56" t="s">
        <v>239</v>
      </c>
      <c r="D913" s="56" t="s">
        <v>39</v>
      </c>
      <c r="E913" s="56" t="s">
        <v>40</v>
      </c>
      <c r="F913" s="57"/>
      <c r="G913" s="116"/>
      <c r="H913" s="116"/>
      <c r="I913" s="58">
        <f>I914</f>
        <v>536.2</v>
      </c>
      <c r="J913" s="58">
        <f aca="true" t="shared" si="164" ref="J913:K916">J914</f>
        <v>0</v>
      </c>
      <c r="K913" s="58">
        <f t="shared" si="164"/>
        <v>0</v>
      </c>
    </row>
    <row r="914" spans="1:11" ht="25.5">
      <c r="A914" s="10" t="s">
        <v>507</v>
      </c>
      <c r="B914" s="38" t="s">
        <v>510</v>
      </c>
      <c r="C914" s="7" t="s">
        <v>511</v>
      </c>
      <c r="D914" s="7" t="s">
        <v>39</v>
      </c>
      <c r="E914" s="7" t="s">
        <v>40</v>
      </c>
      <c r="F914" s="40"/>
      <c r="G914" s="22"/>
      <c r="H914" s="22"/>
      <c r="I914" s="14">
        <f>I915</f>
        <v>536.2</v>
      </c>
      <c r="J914" s="14">
        <f t="shared" si="164"/>
        <v>0</v>
      </c>
      <c r="K914" s="14">
        <f t="shared" si="164"/>
        <v>0</v>
      </c>
    </row>
    <row r="915" spans="1:11" ht="24">
      <c r="A915" s="120" t="s">
        <v>508</v>
      </c>
      <c r="B915" s="38" t="s">
        <v>510</v>
      </c>
      <c r="C915" s="7" t="s">
        <v>511</v>
      </c>
      <c r="D915" s="7" t="s">
        <v>39</v>
      </c>
      <c r="E915" s="7" t="s">
        <v>512</v>
      </c>
      <c r="F915" s="40"/>
      <c r="G915" s="22"/>
      <c r="H915" s="22"/>
      <c r="I915" s="14">
        <f>I916</f>
        <v>536.2</v>
      </c>
      <c r="J915" s="14">
        <f t="shared" si="164"/>
        <v>0</v>
      </c>
      <c r="K915" s="14">
        <f t="shared" si="164"/>
        <v>0</v>
      </c>
    </row>
    <row r="916" spans="1:11" ht="12.75">
      <c r="A916" s="10" t="s">
        <v>21</v>
      </c>
      <c r="B916" s="38" t="s">
        <v>510</v>
      </c>
      <c r="C916" s="7" t="s">
        <v>511</v>
      </c>
      <c r="D916" s="7" t="s">
        <v>39</v>
      </c>
      <c r="E916" s="7" t="s">
        <v>512</v>
      </c>
      <c r="F916" s="40" t="s">
        <v>84</v>
      </c>
      <c r="G916" s="22"/>
      <c r="H916" s="22"/>
      <c r="I916" s="14">
        <f>I917</f>
        <v>536.2</v>
      </c>
      <c r="J916" s="14">
        <f t="shared" si="164"/>
        <v>0</v>
      </c>
      <c r="K916" s="14">
        <f t="shared" si="164"/>
        <v>0</v>
      </c>
    </row>
    <row r="917" spans="1:11" ht="12.75">
      <c r="A917" s="10" t="s">
        <v>509</v>
      </c>
      <c r="B917" s="38" t="s">
        <v>510</v>
      </c>
      <c r="C917" s="7" t="s">
        <v>511</v>
      </c>
      <c r="D917" s="7" t="s">
        <v>39</v>
      </c>
      <c r="E917" s="7" t="s">
        <v>512</v>
      </c>
      <c r="F917" s="40" t="s">
        <v>513</v>
      </c>
      <c r="G917" s="22" t="s">
        <v>238</v>
      </c>
      <c r="H917" s="22" t="s">
        <v>264</v>
      </c>
      <c r="I917" s="14">
        <v>536.2</v>
      </c>
      <c r="J917" s="14"/>
      <c r="K917" s="14"/>
    </row>
    <row r="918" spans="1:11" ht="12.75">
      <c r="A918" s="3" t="s">
        <v>14</v>
      </c>
      <c r="B918" s="5" t="s">
        <v>15</v>
      </c>
      <c r="C918" s="5" t="s">
        <v>239</v>
      </c>
      <c r="D918" s="5" t="s">
        <v>39</v>
      </c>
      <c r="E918" s="5" t="s">
        <v>40</v>
      </c>
      <c r="F918" s="6"/>
      <c r="G918" s="20"/>
      <c r="H918" s="20"/>
      <c r="I918" s="30">
        <f aca="true" t="shared" si="165" ref="I918:K919">I919</f>
        <v>250</v>
      </c>
      <c r="J918" s="30">
        <f t="shared" si="165"/>
        <v>250</v>
      </c>
      <c r="K918" s="30">
        <f t="shared" si="165"/>
        <v>250</v>
      </c>
    </row>
    <row r="919" spans="1:11" ht="12.75">
      <c r="A919" s="49" t="s">
        <v>14</v>
      </c>
      <c r="B919" s="50" t="s">
        <v>15</v>
      </c>
      <c r="C919" s="51" t="s">
        <v>239</v>
      </c>
      <c r="D919" s="51" t="s">
        <v>39</v>
      </c>
      <c r="E919" s="51" t="s">
        <v>40</v>
      </c>
      <c r="F919" s="39"/>
      <c r="G919" s="22"/>
      <c r="H919" s="22"/>
      <c r="I919" s="60">
        <f t="shared" si="165"/>
        <v>250</v>
      </c>
      <c r="J919" s="60">
        <f t="shared" si="165"/>
        <v>250</v>
      </c>
      <c r="K919" s="60">
        <f t="shared" si="165"/>
        <v>250</v>
      </c>
    </row>
    <row r="920" spans="1:11" ht="12.75">
      <c r="A920" s="10" t="s">
        <v>231</v>
      </c>
      <c r="B920" s="38" t="s">
        <v>15</v>
      </c>
      <c r="C920" s="7" t="s">
        <v>239</v>
      </c>
      <c r="D920" s="7" t="s">
        <v>39</v>
      </c>
      <c r="E920" s="7" t="s">
        <v>232</v>
      </c>
      <c r="F920" s="40"/>
      <c r="G920" s="22"/>
      <c r="H920" s="22"/>
      <c r="I920" s="60">
        <f>I923+I921</f>
        <v>250</v>
      </c>
      <c r="J920" s="60">
        <f>J923+J921</f>
        <v>250</v>
      </c>
      <c r="K920" s="60">
        <f>K923+K921</f>
        <v>250</v>
      </c>
    </row>
    <row r="921" spans="1:11" ht="25.5">
      <c r="A921" s="10" t="s">
        <v>16</v>
      </c>
      <c r="B921" s="38" t="s">
        <v>15</v>
      </c>
      <c r="C921" s="7" t="s">
        <v>239</v>
      </c>
      <c r="D921" s="7" t="s">
        <v>39</v>
      </c>
      <c r="E921" s="7" t="s">
        <v>232</v>
      </c>
      <c r="F921" s="40" t="s">
        <v>46</v>
      </c>
      <c r="G921" s="22"/>
      <c r="H921" s="22"/>
      <c r="I921" s="60">
        <f>I922</f>
        <v>50</v>
      </c>
      <c r="J921" s="60">
        <f>J922</f>
        <v>0</v>
      </c>
      <c r="K921" s="60">
        <f>K922</f>
        <v>0</v>
      </c>
    </row>
    <row r="922" spans="1:11" ht="12.75">
      <c r="A922" s="10" t="s">
        <v>35</v>
      </c>
      <c r="B922" s="38" t="s">
        <v>15</v>
      </c>
      <c r="C922" s="7" t="s">
        <v>239</v>
      </c>
      <c r="D922" s="7" t="s">
        <v>39</v>
      </c>
      <c r="E922" s="7" t="s">
        <v>232</v>
      </c>
      <c r="F922" s="40" t="s">
        <v>79</v>
      </c>
      <c r="G922" s="22" t="s">
        <v>238</v>
      </c>
      <c r="H922" s="22" t="s">
        <v>276</v>
      </c>
      <c r="I922" s="60">
        <v>50</v>
      </c>
      <c r="J922" s="60"/>
      <c r="K922" s="60"/>
    </row>
    <row r="923" spans="1:11" ht="12.75">
      <c r="A923" s="10" t="s">
        <v>21</v>
      </c>
      <c r="B923" s="38" t="s">
        <v>15</v>
      </c>
      <c r="C923" s="7" t="s">
        <v>239</v>
      </c>
      <c r="D923" s="7" t="s">
        <v>39</v>
      </c>
      <c r="E923" s="7" t="s">
        <v>232</v>
      </c>
      <c r="F923" s="40" t="s">
        <v>84</v>
      </c>
      <c r="G923" s="22"/>
      <c r="H923" s="22"/>
      <c r="I923" s="60">
        <f>I924</f>
        <v>200</v>
      </c>
      <c r="J923" s="60">
        <f>J924</f>
        <v>250</v>
      </c>
      <c r="K923" s="60">
        <f>K924</f>
        <v>250</v>
      </c>
    </row>
    <row r="924" spans="1:11" ht="12.75">
      <c r="A924" s="10" t="s">
        <v>32</v>
      </c>
      <c r="B924" s="38" t="s">
        <v>15</v>
      </c>
      <c r="C924" s="7" t="s">
        <v>239</v>
      </c>
      <c r="D924" s="7" t="s">
        <v>39</v>
      </c>
      <c r="E924" s="7" t="s">
        <v>232</v>
      </c>
      <c r="F924" s="40" t="s">
        <v>233</v>
      </c>
      <c r="G924" s="22" t="s">
        <v>238</v>
      </c>
      <c r="H924" s="22" t="s">
        <v>274</v>
      </c>
      <c r="I924" s="60">
        <v>200</v>
      </c>
      <c r="J924" s="60">
        <v>250</v>
      </c>
      <c r="K924" s="60">
        <v>250</v>
      </c>
    </row>
    <row r="925" spans="1:11" ht="12.75">
      <c r="A925" s="115" t="s">
        <v>481</v>
      </c>
      <c r="B925" s="70" t="s">
        <v>483</v>
      </c>
      <c r="C925" s="71" t="s">
        <v>239</v>
      </c>
      <c r="D925" s="71" t="s">
        <v>39</v>
      </c>
      <c r="E925" s="71" t="s">
        <v>40</v>
      </c>
      <c r="F925" s="57"/>
      <c r="G925" s="116"/>
      <c r="H925" s="116"/>
      <c r="I925" s="117">
        <f>I930+I926</f>
        <v>726.9</v>
      </c>
      <c r="J925" s="117">
        <f>J930+J926</f>
        <v>0</v>
      </c>
      <c r="K925" s="117">
        <f>K930+K926</f>
        <v>0</v>
      </c>
    </row>
    <row r="926" spans="1:11" ht="114.75">
      <c r="A926" s="36" t="s">
        <v>496</v>
      </c>
      <c r="B926" s="44" t="s">
        <v>483</v>
      </c>
      <c r="C926" s="45" t="s">
        <v>239</v>
      </c>
      <c r="D926" s="45" t="s">
        <v>39</v>
      </c>
      <c r="E926" s="45" t="s">
        <v>497</v>
      </c>
      <c r="F926" s="40"/>
      <c r="G926" s="8"/>
      <c r="H926" s="8"/>
      <c r="I926" s="8">
        <f>I927</f>
        <v>450.79999999999995</v>
      </c>
      <c r="J926" s="28">
        <f>J927</f>
        <v>0</v>
      </c>
      <c r="K926" s="28">
        <f>K927</f>
        <v>0</v>
      </c>
    </row>
    <row r="927" spans="1:11" ht="12.75">
      <c r="A927" s="10" t="s">
        <v>21</v>
      </c>
      <c r="B927" s="44" t="s">
        <v>483</v>
      </c>
      <c r="C927" s="45" t="s">
        <v>239</v>
      </c>
      <c r="D927" s="45" t="s">
        <v>39</v>
      </c>
      <c r="E927" s="45" t="s">
        <v>497</v>
      </c>
      <c r="F927" s="40" t="s">
        <v>84</v>
      </c>
      <c r="G927" s="8"/>
      <c r="H927" s="8"/>
      <c r="I927" s="8">
        <f>I928+I929</f>
        <v>450.79999999999995</v>
      </c>
      <c r="J927" s="8">
        <f>J928+J929</f>
        <v>0</v>
      </c>
      <c r="K927" s="8">
        <f>K928+K929</f>
        <v>0</v>
      </c>
    </row>
    <row r="928" spans="1:11" ht="12.75">
      <c r="A928" s="10" t="s">
        <v>481</v>
      </c>
      <c r="B928" s="44" t="s">
        <v>483</v>
      </c>
      <c r="C928" s="45" t="s">
        <v>239</v>
      </c>
      <c r="D928" s="45" t="s">
        <v>39</v>
      </c>
      <c r="E928" s="45" t="s">
        <v>497</v>
      </c>
      <c r="F928" s="40" t="s">
        <v>485</v>
      </c>
      <c r="G928" s="22" t="s">
        <v>238</v>
      </c>
      <c r="H928" s="8">
        <v>13</v>
      </c>
      <c r="I928" s="8">
        <v>36.9</v>
      </c>
      <c r="J928" s="118"/>
      <c r="K928" s="118"/>
    </row>
    <row r="929" spans="1:11" ht="12.75">
      <c r="A929" s="10" t="s">
        <v>481</v>
      </c>
      <c r="B929" s="44" t="s">
        <v>483</v>
      </c>
      <c r="C929" s="45" t="s">
        <v>239</v>
      </c>
      <c r="D929" s="45" t="s">
        <v>39</v>
      </c>
      <c r="E929" s="45" t="s">
        <v>497</v>
      </c>
      <c r="F929" s="40" t="s">
        <v>485</v>
      </c>
      <c r="G929" s="22" t="s">
        <v>259</v>
      </c>
      <c r="H929" s="22" t="s">
        <v>259</v>
      </c>
      <c r="I929" s="8">
        <v>413.9</v>
      </c>
      <c r="J929" s="118"/>
      <c r="K929" s="118"/>
    </row>
    <row r="930" spans="1:11" ht="12.75">
      <c r="A930" s="10" t="s">
        <v>482</v>
      </c>
      <c r="B930" s="38" t="s">
        <v>483</v>
      </c>
      <c r="C930" s="7" t="s">
        <v>239</v>
      </c>
      <c r="D930" s="7" t="s">
        <v>39</v>
      </c>
      <c r="E930" s="7" t="s">
        <v>484</v>
      </c>
      <c r="F930" s="40"/>
      <c r="G930" s="22"/>
      <c r="H930" s="22"/>
      <c r="I930" s="60">
        <f>I933+I931</f>
        <v>276.1</v>
      </c>
      <c r="J930" s="60">
        <f>J933+J931</f>
        <v>0</v>
      </c>
      <c r="K930" s="60">
        <f>K933+K931</f>
        <v>0</v>
      </c>
    </row>
    <row r="931" spans="1:11" ht="38.25">
      <c r="A931" s="10" t="s">
        <v>23</v>
      </c>
      <c r="B931" s="38" t="s">
        <v>483</v>
      </c>
      <c r="C931" s="7" t="s">
        <v>239</v>
      </c>
      <c r="D931" s="7" t="s">
        <v>39</v>
      </c>
      <c r="E931" s="7" t="s">
        <v>484</v>
      </c>
      <c r="F931" s="40" t="s">
        <v>53</v>
      </c>
      <c r="G931" s="22"/>
      <c r="H931" s="22"/>
      <c r="I931" s="60">
        <f>I932</f>
        <v>166.4</v>
      </c>
      <c r="J931" s="60">
        <f>J932</f>
        <v>0</v>
      </c>
      <c r="K931" s="60">
        <f>K932</f>
        <v>0</v>
      </c>
    </row>
    <row r="932" spans="1:11" ht="12.75">
      <c r="A932" s="10" t="s">
        <v>29</v>
      </c>
      <c r="B932" s="38" t="s">
        <v>483</v>
      </c>
      <c r="C932" s="7" t="s">
        <v>239</v>
      </c>
      <c r="D932" s="7" t="s">
        <v>39</v>
      </c>
      <c r="E932" s="7" t="s">
        <v>484</v>
      </c>
      <c r="F932" s="40" t="s">
        <v>108</v>
      </c>
      <c r="G932" s="22" t="s">
        <v>274</v>
      </c>
      <c r="H932" s="22" t="s">
        <v>244</v>
      </c>
      <c r="I932" s="60">
        <v>166.4</v>
      </c>
      <c r="J932" s="60"/>
      <c r="K932" s="60"/>
    </row>
    <row r="933" spans="1:11" ht="12.75">
      <c r="A933" s="10" t="s">
        <v>21</v>
      </c>
      <c r="B933" s="38" t="s">
        <v>483</v>
      </c>
      <c r="C933" s="7" t="s">
        <v>239</v>
      </c>
      <c r="D933" s="7" t="s">
        <v>39</v>
      </c>
      <c r="E933" s="7" t="s">
        <v>484</v>
      </c>
      <c r="F933" s="40" t="s">
        <v>84</v>
      </c>
      <c r="G933" s="22"/>
      <c r="H933" s="22"/>
      <c r="I933" s="60">
        <f>I934+I935</f>
        <v>109.7</v>
      </c>
      <c r="J933" s="60">
        <f>J934+J935</f>
        <v>0</v>
      </c>
      <c r="K933" s="60">
        <f>K934+K935</f>
        <v>0</v>
      </c>
    </row>
    <row r="934" spans="1:11" ht="12.75">
      <c r="A934" s="10" t="s">
        <v>481</v>
      </c>
      <c r="B934" s="38" t="s">
        <v>483</v>
      </c>
      <c r="C934" s="7" t="s">
        <v>239</v>
      </c>
      <c r="D934" s="7" t="s">
        <v>39</v>
      </c>
      <c r="E934" s="7" t="s">
        <v>484</v>
      </c>
      <c r="F934" s="40" t="s">
        <v>485</v>
      </c>
      <c r="G934" s="22" t="s">
        <v>238</v>
      </c>
      <c r="H934" s="22" t="s">
        <v>276</v>
      </c>
      <c r="I934" s="60">
        <v>99.7</v>
      </c>
      <c r="J934" s="60"/>
      <c r="K934" s="60"/>
    </row>
    <row r="935" spans="1:11" ht="12.75">
      <c r="A935" s="10" t="s">
        <v>481</v>
      </c>
      <c r="B935" s="44" t="s">
        <v>483</v>
      </c>
      <c r="C935" s="45" t="s">
        <v>239</v>
      </c>
      <c r="D935" s="45" t="s">
        <v>39</v>
      </c>
      <c r="E935" s="45" t="s">
        <v>484</v>
      </c>
      <c r="F935" s="40" t="s">
        <v>485</v>
      </c>
      <c r="G935" s="22" t="s">
        <v>259</v>
      </c>
      <c r="H935" s="22" t="s">
        <v>259</v>
      </c>
      <c r="I935" s="60">
        <v>10</v>
      </c>
      <c r="J935" s="60"/>
      <c r="K935" s="60"/>
    </row>
    <row r="936" spans="1:11" ht="51">
      <c r="A936" s="54" t="s">
        <v>331</v>
      </c>
      <c r="B936" s="70" t="s">
        <v>332</v>
      </c>
      <c r="C936" s="71" t="s">
        <v>239</v>
      </c>
      <c r="D936" s="71" t="s">
        <v>39</v>
      </c>
      <c r="E936" s="71" t="s">
        <v>40</v>
      </c>
      <c r="F936" s="57"/>
      <c r="G936" s="72"/>
      <c r="H936" s="72"/>
      <c r="I936" s="58">
        <f>+I937</f>
        <v>79051.20000000001</v>
      </c>
      <c r="J936" s="58">
        <f>+J937</f>
        <v>68361.09999999999</v>
      </c>
      <c r="K936" s="58">
        <f>+K937</f>
        <v>29269.600000000002</v>
      </c>
    </row>
    <row r="937" spans="1:11" ht="38.25">
      <c r="A937" s="10" t="s">
        <v>358</v>
      </c>
      <c r="B937" s="44" t="s">
        <v>332</v>
      </c>
      <c r="C937" s="45" t="s">
        <v>239</v>
      </c>
      <c r="D937" s="45" t="s">
        <v>354</v>
      </c>
      <c r="E937" s="45" t="s">
        <v>40</v>
      </c>
      <c r="F937" s="40"/>
      <c r="G937" s="22"/>
      <c r="H937" s="22"/>
      <c r="I937" s="14">
        <f>+I948+I938+I943</f>
        <v>79051.20000000001</v>
      </c>
      <c r="J937" s="14">
        <f>+J948+J938+J943</f>
        <v>68361.09999999999</v>
      </c>
      <c r="K937" s="14">
        <f>+K948+K938+K943</f>
        <v>29269.600000000002</v>
      </c>
    </row>
    <row r="938" spans="1:11" ht="104.25" customHeight="1">
      <c r="A938" s="10" t="s">
        <v>423</v>
      </c>
      <c r="B938" s="44" t="s">
        <v>332</v>
      </c>
      <c r="C938" s="45" t="s">
        <v>239</v>
      </c>
      <c r="D938" s="45" t="s">
        <v>354</v>
      </c>
      <c r="E938" s="45" t="s">
        <v>384</v>
      </c>
      <c r="F938" s="40"/>
      <c r="G938" s="22"/>
      <c r="H938" s="22"/>
      <c r="I938" s="14">
        <f>I939+I941</f>
        <v>73666.8</v>
      </c>
      <c r="J938" s="14">
        <f>J939+J941</f>
        <v>60509.4</v>
      </c>
      <c r="K938" s="14">
        <f>K939+K941</f>
        <v>28976.9</v>
      </c>
    </row>
    <row r="939" spans="1:11" ht="38.25">
      <c r="A939" s="10" t="s">
        <v>33</v>
      </c>
      <c r="B939" s="44" t="s">
        <v>332</v>
      </c>
      <c r="C939" s="45" t="s">
        <v>239</v>
      </c>
      <c r="D939" s="45" t="s">
        <v>354</v>
      </c>
      <c r="E939" s="45" t="s">
        <v>384</v>
      </c>
      <c r="F939" s="40" t="s">
        <v>65</v>
      </c>
      <c r="G939" s="22"/>
      <c r="H939" s="22"/>
      <c r="I939" s="14">
        <f aca="true" t="shared" si="166" ref="I939:K941">I940</f>
        <v>61761.7</v>
      </c>
      <c r="J939" s="14">
        <f t="shared" si="166"/>
        <v>60509.4</v>
      </c>
      <c r="K939" s="14">
        <f t="shared" si="166"/>
        <v>28976.9</v>
      </c>
    </row>
    <row r="940" spans="1:11" ht="12.75">
      <c r="A940" s="10" t="s">
        <v>25</v>
      </c>
      <c r="B940" s="44" t="s">
        <v>332</v>
      </c>
      <c r="C940" s="45" t="s">
        <v>239</v>
      </c>
      <c r="D940" s="45" t="s">
        <v>354</v>
      </c>
      <c r="E940" s="45" t="s">
        <v>384</v>
      </c>
      <c r="F940" s="40" t="s">
        <v>66</v>
      </c>
      <c r="G940" s="22" t="s">
        <v>259</v>
      </c>
      <c r="H940" s="22" t="s">
        <v>238</v>
      </c>
      <c r="I940" s="14">
        <v>61761.7</v>
      </c>
      <c r="J940" s="14">
        <v>60509.4</v>
      </c>
      <c r="K940" s="14">
        <v>28976.9</v>
      </c>
    </row>
    <row r="941" spans="1:11" ht="12.75">
      <c r="A941" s="10" t="s">
        <v>21</v>
      </c>
      <c r="B941" s="44" t="s">
        <v>332</v>
      </c>
      <c r="C941" s="45" t="s">
        <v>239</v>
      </c>
      <c r="D941" s="45" t="s">
        <v>354</v>
      </c>
      <c r="E941" s="45" t="s">
        <v>384</v>
      </c>
      <c r="F941" s="40" t="s">
        <v>84</v>
      </c>
      <c r="G941" s="22"/>
      <c r="H941" s="22"/>
      <c r="I941" s="14">
        <f t="shared" si="166"/>
        <v>11905.1</v>
      </c>
      <c r="J941" s="14">
        <f t="shared" si="166"/>
        <v>0</v>
      </c>
      <c r="K941" s="14">
        <f t="shared" si="166"/>
        <v>0</v>
      </c>
    </row>
    <row r="942" spans="1:11" ht="12.75">
      <c r="A942" s="10" t="s">
        <v>22</v>
      </c>
      <c r="B942" s="44" t="s">
        <v>332</v>
      </c>
      <c r="C942" s="45" t="s">
        <v>239</v>
      </c>
      <c r="D942" s="45" t="s">
        <v>354</v>
      </c>
      <c r="E942" s="45" t="s">
        <v>384</v>
      </c>
      <c r="F942" s="40" t="s">
        <v>94</v>
      </c>
      <c r="G942" s="22" t="s">
        <v>259</v>
      </c>
      <c r="H942" s="22" t="s">
        <v>238</v>
      </c>
      <c r="I942" s="14">
        <v>11905.1</v>
      </c>
      <c r="J942" s="14"/>
      <c r="K942" s="14"/>
    </row>
    <row r="943" spans="1:11" ht="81.75" customHeight="1">
      <c r="A943" s="61" t="s">
        <v>424</v>
      </c>
      <c r="B943" s="44" t="s">
        <v>332</v>
      </c>
      <c r="C943" s="45" t="s">
        <v>239</v>
      </c>
      <c r="D943" s="45" t="s">
        <v>354</v>
      </c>
      <c r="E943" s="45" t="s">
        <v>385</v>
      </c>
      <c r="F943" s="40"/>
      <c r="G943" s="22"/>
      <c r="H943" s="22"/>
      <c r="I943" s="14">
        <f>I944+I946</f>
        <v>744.0999999999999</v>
      </c>
      <c r="J943" s="14">
        <f>J944+J946</f>
        <v>611.2</v>
      </c>
      <c r="K943" s="14">
        <f>K944+K946</f>
        <v>292.7</v>
      </c>
    </row>
    <row r="944" spans="1:11" ht="38.25">
      <c r="A944" s="10" t="s">
        <v>33</v>
      </c>
      <c r="B944" s="44" t="s">
        <v>332</v>
      </c>
      <c r="C944" s="45" t="s">
        <v>239</v>
      </c>
      <c r="D944" s="45" t="s">
        <v>354</v>
      </c>
      <c r="E944" s="45" t="s">
        <v>385</v>
      </c>
      <c r="F944" s="40" t="s">
        <v>65</v>
      </c>
      <c r="G944" s="22"/>
      <c r="H944" s="22"/>
      <c r="I944" s="14">
        <f aca="true" t="shared" si="167" ref="I944:K946">I945</f>
        <v>623.8</v>
      </c>
      <c r="J944" s="14">
        <f t="shared" si="167"/>
        <v>611.2</v>
      </c>
      <c r="K944" s="14">
        <f t="shared" si="167"/>
        <v>292.7</v>
      </c>
    </row>
    <row r="945" spans="1:11" ht="12.75">
      <c r="A945" s="10" t="s">
        <v>25</v>
      </c>
      <c r="B945" s="44" t="s">
        <v>332</v>
      </c>
      <c r="C945" s="45" t="s">
        <v>239</v>
      </c>
      <c r="D945" s="45" t="s">
        <v>354</v>
      </c>
      <c r="E945" s="45" t="s">
        <v>385</v>
      </c>
      <c r="F945" s="40" t="s">
        <v>66</v>
      </c>
      <c r="G945" s="22" t="s">
        <v>259</v>
      </c>
      <c r="H945" s="22" t="s">
        <v>238</v>
      </c>
      <c r="I945" s="14">
        <v>623.8</v>
      </c>
      <c r="J945" s="14">
        <v>611.2</v>
      </c>
      <c r="K945" s="14">
        <v>292.7</v>
      </c>
    </row>
    <row r="946" spans="1:11" ht="12.75">
      <c r="A946" s="10" t="s">
        <v>21</v>
      </c>
      <c r="B946" s="44" t="s">
        <v>332</v>
      </c>
      <c r="C946" s="45" t="s">
        <v>239</v>
      </c>
      <c r="D946" s="45" t="s">
        <v>354</v>
      </c>
      <c r="E946" s="45" t="s">
        <v>385</v>
      </c>
      <c r="F946" s="40" t="s">
        <v>84</v>
      </c>
      <c r="G946" s="22"/>
      <c r="H946" s="22"/>
      <c r="I946" s="14">
        <f t="shared" si="167"/>
        <v>120.3</v>
      </c>
      <c r="J946" s="14">
        <f t="shared" si="167"/>
        <v>0</v>
      </c>
      <c r="K946" s="14">
        <f t="shared" si="167"/>
        <v>0</v>
      </c>
    </row>
    <row r="947" spans="1:11" ht="12.75">
      <c r="A947" s="10" t="s">
        <v>22</v>
      </c>
      <c r="B947" s="44" t="s">
        <v>332</v>
      </c>
      <c r="C947" s="45" t="s">
        <v>239</v>
      </c>
      <c r="D947" s="45" t="s">
        <v>354</v>
      </c>
      <c r="E947" s="45" t="s">
        <v>385</v>
      </c>
      <c r="F947" s="40" t="s">
        <v>94</v>
      </c>
      <c r="G947" s="22" t="s">
        <v>259</v>
      </c>
      <c r="H947" s="22" t="s">
        <v>238</v>
      </c>
      <c r="I947" s="14">
        <v>120.3</v>
      </c>
      <c r="J947" s="14"/>
      <c r="K947" s="14"/>
    </row>
    <row r="948" spans="1:11" ht="76.5">
      <c r="A948" s="10" t="s">
        <v>425</v>
      </c>
      <c r="B948" s="44" t="s">
        <v>332</v>
      </c>
      <c r="C948" s="45" t="s">
        <v>239</v>
      </c>
      <c r="D948" s="45" t="s">
        <v>354</v>
      </c>
      <c r="E948" s="45" t="s">
        <v>359</v>
      </c>
      <c r="F948" s="40"/>
      <c r="G948" s="22"/>
      <c r="H948" s="22"/>
      <c r="I948" s="14">
        <f aca="true" t="shared" si="168" ref="I948:K949">I949</f>
        <v>4640.3</v>
      </c>
      <c r="J948" s="14">
        <f t="shared" si="168"/>
        <v>7240.5</v>
      </c>
      <c r="K948" s="14">
        <f t="shared" si="168"/>
        <v>0</v>
      </c>
    </row>
    <row r="949" spans="1:11" ht="38.25">
      <c r="A949" s="10" t="s">
        <v>33</v>
      </c>
      <c r="B949" s="44" t="s">
        <v>332</v>
      </c>
      <c r="C949" s="45" t="s">
        <v>239</v>
      </c>
      <c r="D949" s="45" t="s">
        <v>354</v>
      </c>
      <c r="E949" s="45" t="s">
        <v>359</v>
      </c>
      <c r="F949" s="40" t="s">
        <v>65</v>
      </c>
      <c r="G949" s="22"/>
      <c r="H949" s="22"/>
      <c r="I949" s="14">
        <f t="shared" si="168"/>
        <v>4640.3</v>
      </c>
      <c r="J949" s="14">
        <f t="shared" si="168"/>
        <v>7240.5</v>
      </c>
      <c r="K949" s="14">
        <f t="shared" si="168"/>
        <v>0</v>
      </c>
    </row>
    <row r="950" spans="1:11" ht="12.75">
      <c r="A950" s="10" t="s">
        <v>25</v>
      </c>
      <c r="B950" s="44" t="s">
        <v>332</v>
      </c>
      <c r="C950" s="45" t="s">
        <v>239</v>
      </c>
      <c r="D950" s="45" t="s">
        <v>354</v>
      </c>
      <c r="E950" s="45" t="s">
        <v>359</v>
      </c>
      <c r="F950" s="40" t="s">
        <v>66</v>
      </c>
      <c r="G950" s="22" t="s">
        <v>259</v>
      </c>
      <c r="H950" s="22" t="s">
        <v>238</v>
      </c>
      <c r="I950" s="14">
        <v>4640.3</v>
      </c>
      <c r="J950" s="14">
        <v>7240.5</v>
      </c>
      <c r="K950" s="14"/>
    </row>
    <row r="951" spans="1:11" ht="25.5">
      <c r="A951" s="54" t="s">
        <v>520</v>
      </c>
      <c r="B951" s="55" t="s">
        <v>521</v>
      </c>
      <c r="C951" s="56" t="s">
        <v>239</v>
      </c>
      <c r="D951" s="56" t="s">
        <v>39</v>
      </c>
      <c r="E951" s="56" t="s">
        <v>40</v>
      </c>
      <c r="F951" s="57"/>
      <c r="G951" s="121"/>
      <c r="H951" s="121"/>
      <c r="I951" s="117">
        <f>+I952+I955+I958</f>
        <v>10</v>
      </c>
      <c r="J951" s="117">
        <f>+J952+J955+J958</f>
        <v>10</v>
      </c>
      <c r="K951" s="117">
        <f>+K952+K955+K958</f>
        <v>10</v>
      </c>
    </row>
    <row r="952" spans="1:11" ht="51">
      <c r="A952" s="10" t="s">
        <v>522</v>
      </c>
      <c r="B952" s="38" t="s">
        <v>521</v>
      </c>
      <c r="C952" s="7" t="s">
        <v>239</v>
      </c>
      <c r="D952" s="7" t="s">
        <v>39</v>
      </c>
      <c r="E952" s="7" t="s">
        <v>523</v>
      </c>
      <c r="F952" s="40"/>
      <c r="G952" s="122"/>
      <c r="H952" s="122"/>
      <c r="I952" s="60">
        <f aca="true" t="shared" si="169" ref="I952:K953">I953</f>
        <v>10</v>
      </c>
      <c r="J952" s="60">
        <f t="shared" si="169"/>
        <v>10</v>
      </c>
      <c r="K952" s="60">
        <f t="shared" si="169"/>
        <v>10</v>
      </c>
    </row>
    <row r="953" spans="1:11" ht="25.5">
      <c r="A953" s="10" t="s">
        <v>16</v>
      </c>
      <c r="B953" s="38" t="s">
        <v>521</v>
      </c>
      <c r="C953" s="7" t="s">
        <v>239</v>
      </c>
      <c r="D953" s="7" t="s">
        <v>39</v>
      </c>
      <c r="E953" s="7" t="s">
        <v>523</v>
      </c>
      <c r="F953" s="40" t="s">
        <v>46</v>
      </c>
      <c r="G953" s="122"/>
      <c r="H953" s="122"/>
      <c r="I953" s="60">
        <f t="shared" si="169"/>
        <v>10</v>
      </c>
      <c r="J953" s="60">
        <f t="shared" si="169"/>
        <v>10</v>
      </c>
      <c r="K953" s="60">
        <f t="shared" si="169"/>
        <v>10</v>
      </c>
    </row>
    <row r="954" spans="1:11" ht="12.75">
      <c r="A954" s="10" t="s">
        <v>35</v>
      </c>
      <c r="B954" s="38" t="s">
        <v>521</v>
      </c>
      <c r="C954" s="7" t="s">
        <v>239</v>
      </c>
      <c r="D954" s="7" t="s">
        <v>39</v>
      </c>
      <c r="E954" s="7" t="s">
        <v>523</v>
      </c>
      <c r="F954" s="40" t="s">
        <v>79</v>
      </c>
      <c r="G954" s="22" t="s">
        <v>238</v>
      </c>
      <c r="H954" s="22" t="s">
        <v>276</v>
      </c>
      <c r="I954" s="60">
        <v>10</v>
      </c>
      <c r="J954" s="60">
        <v>10</v>
      </c>
      <c r="K954" s="60">
        <v>10</v>
      </c>
    </row>
  </sheetData>
  <sheetProtection/>
  <autoFilter ref="A10:K954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2022-08-16T12:15:39Z</cp:lastPrinted>
  <dcterms:created xsi:type="dcterms:W3CDTF">2013-11-12T07:31:46Z</dcterms:created>
  <dcterms:modified xsi:type="dcterms:W3CDTF">2022-09-26T07:05:40Z</dcterms:modified>
  <cp:category/>
  <cp:version/>
  <cp:contentType/>
  <cp:contentStatus/>
</cp:coreProperties>
</file>