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3250" windowHeight="12750" activeTab="0"/>
  </bookViews>
  <sheets>
    <sheet name="март" sheetId="1" r:id="rId1"/>
  </sheets>
  <definedNames>
    <definedName name="_xlnm.Print_Area" localSheetId="0">'март'!$A$1:$F$26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<sst xmlns="http://schemas.openxmlformats.org/spreadsheetml/2006/main" count="43" uniqueCount="42">
  <si>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</si>
  <si>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</si>
  <si>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</si>
  <si>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</si>
  <si>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</si>
  <si>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</si>
  <si>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</si>
  <si>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</si>
  <si>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</si>
  <si>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</si>
  <si>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</si>
  <si>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</si>
  <si>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</si>
  <si>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</si>
  <si>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</si>
  <si>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</si>
  <si>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</si>
  <si>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</si>
  <si>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</si>
  <si>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</si>
  <si>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</si>
  <si>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</si>
  <si>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</si>
  <si>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</si>
  <si>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</si>
  <si>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</si>
  <si>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</si>
  <si>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</si>
  <si>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</si>
  <si>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</si>
  <si>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</si>
  <si>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</si>
  <si>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</si>
  <si>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</si>
  <si>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</si>
  <si>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</si>
  <si>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2024 год</t>
  </si>
  <si>
    <t>2025 год</t>
  </si>
  <si>
    <t>Объем поступлений налоговых и неналоговых доходов в бюджет  города Кузнецка Пензенской области                                                на 2024 год и на плановый период 2025 и 2026 годов</t>
  </si>
  <si>
    <t>2026 год</t>
  </si>
  <si>
    <t xml:space="preserve">                         Приложение № 2</t>
  </si>
  <si>
    <t xml:space="preserve"> решением Собрания представителей              города Кузнецка                                                    от __________2024 №____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</si>
</sst>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1" fillId="0" borderId="13" xfId="0" applyNumberFormat="1" applyFont="1" applyFill="1" applyBorder="1" applyAlignment="1" applyProtection="1">
      <alignment horizontal="right" vertical="center" wrapText="1"/>
      <protection/>
    </xf>
    <xf numFmtId="176" fontId="1" fillId="0" borderId="13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176" fontId="3" fillId="33" borderId="10" xfId="0" applyNumberFormat="1" applyFont="1" applyFill="1" applyBorder="1" applyAlignment="1">
      <alignment horizontal="right" vertical="center"/>
    </xf>
    <xf numFmtId="176" fontId="3" fillId="33" borderId="11" xfId="0" applyNumberFormat="1" applyFont="1" applyFill="1" applyBorder="1" applyAlignment="1">
      <alignment horizontal="right" vertical="center"/>
    </xf>
    <xf numFmtId="176" fontId="1" fillId="33" borderId="10" xfId="0" applyNumberFormat="1" applyFont="1" applyFill="1" applyBorder="1" applyAlignment="1">
      <alignment horizontal="right" vertical="center"/>
    </xf>
    <xf numFmtId="176" fontId="1" fillId="33" borderId="11" xfId="0" applyNumberFormat="1" applyFont="1" applyFill="1" applyBorder="1" applyAlignment="1">
      <alignment horizontal="right" vertical="center"/>
    </xf>
    <xf numFmtId="176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view="pageBreakPreview" zoomScaleSheetLayoutView="100" zoomScalePageLayoutView="0" workbookViewId="0" topLeftCell="A2">
      <selection activeCell="D3" sqref="D3:G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7.125" style="0" customWidth="1"/>
    <col min="7" max="7" width="10.875" style="0" hidden="1" customWidth="1"/>
    <col min="8" max="8" width="15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43" t="s">
        <v>40</v>
      </c>
      <c r="F1" s="43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8" t="s">
        <v>41</v>
      </c>
      <c r="E3" s="48"/>
      <c r="F3" s="48"/>
      <c r="G3" s="48"/>
    </row>
    <row r="4" spans="2:7" ht="12.75" customHeight="1" hidden="1">
      <c r="B4"/>
      <c r="D4" s="48"/>
      <c r="E4" s="48"/>
      <c r="F4" s="48"/>
      <c r="G4" s="48"/>
    </row>
    <row r="5" spans="2:7" ht="12.75" customHeight="1">
      <c r="B5"/>
      <c r="D5" s="48"/>
      <c r="E5" s="48"/>
      <c r="F5" s="48"/>
      <c r="G5" s="48"/>
    </row>
    <row r="6" spans="2:8" ht="37.5" customHeight="1">
      <c r="B6" s="46" t="s">
        <v>38</v>
      </c>
      <c r="C6" s="47"/>
      <c r="D6" s="47"/>
      <c r="E6" s="47"/>
      <c r="F6" s="47"/>
      <c r="G6" s="47"/>
      <c r="H6" s="35"/>
    </row>
    <row r="7" spans="1:11" ht="35.25" customHeight="1" hidden="1">
      <c r="A7" s="44"/>
      <c r="B7" s="45"/>
      <c r="C7" s="45"/>
      <c r="D7" s="45"/>
      <c r="E7" s="45"/>
      <c r="F7" s="45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620430.6000000001</v>
      </c>
      <c r="E11" s="23">
        <f>E12+E14+E16+E17+E20+E21+E24+E23+E25+E26+E22</f>
        <v>654068.7</v>
      </c>
      <c r="F11" s="16">
        <f>F12+F14+F16+F17+F20+F21+F24+F23+F25+F26+F22</f>
        <v>677929.5</v>
      </c>
      <c r="H11" s="24"/>
      <c r="I11" s="24"/>
      <c r="J11" s="24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360204</v>
      </c>
      <c r="E12" s="23">
        <f>E13</f>
        <v>372984</v>
      </c>
      <c r="F12" s="16">
        <f>F13</f>
        <v>392006</v>
      </c>
      <c r="H12" s="4"/>
      <c r="I12" s="24"/>
      <c r="J12" s="24"/>
      <c r="K12" s="4"/>
      <c r="L12" s="4"/>
    </row>
    <row r="13" spans="2:12" ht="25.5" customHeight="1">
      <c r="B13" s="8" t="s">
        <v>6</v>
      </c>
      <c r="C13" s="12" t="s">
        <v>5</v>
      </c>
      <c r="D13" s="15">
        <f>352204+8000</f>
        <v>360204</v>
      </c>
      <c r="E13" s="29">
        <v>372984</v>
      </c>
      <c r="F13" s="15">
        <v>392006</v>
      </c>
      <c r="H13" s="4"/>
      <c r="I13" s="25"/>
      <c r="J13" s="25"/>
      <c r="K13" s="4"/>
      <c r="L13" s="4"/>
    </row>
    <row r="14" spans="2:15" ht="56.25">
      <c r="B14" s="7" t="s">
        <v>8</v>
      </c>
      <c r="C14" s="11" t="s">
        <v>7</v>
      </c>
      <c r="D14" s="16">
        <f>D15</f>
        <v>10069.8</v>
      </c>
      <c r="E14" s="23">
        <f>E15</f>
        <v>10237.5</v>
      </c>
      <c r="F14" s="16">
        <f>F15</f>
        <v>10443.3</v>
      </c>
      <c r="H14" s="4"/>
      <c r="I14" s="24"/>
      <c r="J14" s="24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40">
        <v>10069.8</v>
      </c>
      <c r="E15" s="41">
        <v>10237.5</v>
      </c>
      <c r="F15" s="40">
        <v>10443.3</v>
      </c>
      <c r="H15" s="4"/>
      <c r="I15" s="25"/>
      <c r="J15" s="25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65998-2000</f>
        <v>63998</v>
      </c>
      <c r="E16" s="23">
        <v>69749</v>
      </c>
      <c r="F16" s="16">
        <v>74571</v>
      </c>
      <c r="G16" s="32" t="e">
        <f>#REF!+#REF!+#REF!+#REF!</f>
        <v>#REF!</v>
      </c>
      <c r="H16" s="24"/>
      <c r="I16" s="24"/>
      <c r="J16" s="24"/>
      <c r="K16" s="24"/>
      <c r="L16" s="4"/>
      <c r="M16" s="4"/>
      <c r="N16" s="24"/>
      <c r="O16" s="24"/>
    </row>
    <row r="17" spans="2:12" ht="18.75">
      <c r="B17" s="7" t="s">
        <v>14</v>
      </c>
      <c r="C17" s="11" t="s">
        <v>13</v>
      </c>
      <c r="D17" s="16">
        <f>D18+D19</f>
        <v>124659</v>
      </c>
      <c r="E17" s="23">
        <f>E18+E19</f>
        <v>118659</v>
      </c>
      <c r="F17" s="16">
        <f>F18+F19</f>
        <v>118659</v>
      </c>
      <c r="H17" s="4"/>
      <c r="I17" s="24"/>
      <c r="J17" s="24"/>
      <c r="K17" s="4"/>
      <c r="L17" s="4"/>
    </row>
    <row r="18" spans="2:12" ht="28.5" customHeight="1">
      <c r="B18" s="8" t="s">
        <v>31</v>
      </c>
      <c r="C18" s="12" t="s">
        <v>32</v>
      </c>
      <c r="D18" s="17">
        <f>60663+3500</f>
        <v>64163</v>
      </c>
      <c r="E18" s="17">
        <v>60663</v>
      </c>
      <c r="F18" s="17">
        <v>60663</v>
      </c>
      <c r="H18" s="33"/>
      <c r="I18" s="26"/>
      <c r="J18" s="26"/>
      <c r="K18" s="4"/>
      <c r="L18" s="4"/>
    </row>
    <row r="19" spans="2:15" ht="24.75" customHeight="1">
      <c r="B19" s="8" t="s">
        <v>27</v>
      </c>
      <c r="C19" s="12" t="s">
        <v>29</v>
      </c>
      <c r="D19" s="15">
        <f>53993.9+4002.1+2500</f>
        <v>60496</v>
      </c>
      <c r="E19" s="15">
        <f>53993.9+4002.1</f>
        <v>57996</v>
      </c>
      <c r="F19" s="15">
        <f>53993.9+4002.1</f>
        <v>57996</v>
      </c>
      <c r="H19" s="34"/>
      <c r="I19" s="25"/>
      <c r="J19" s="25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10050</v>
      </c>
      <c r="E20" s="23">
        <v>10040</v>
      </c>
      <c r="F20" s="16">
        <v>10040</v>
      </c>
      <c r="H20" s="4"/>
      <c r="I20" s="24"/>
      <c r="J20" s="24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v>28702.4</v>
      </c>
      <c r="E21" s="23">
        <v>30573.2</v>
      </c>
      <c r="F21" s="16">
        <v>30384.2</v>
      </c>
      <c r="H21" s="27"/>
      <c r="I21" s="24"/>
      <c r="J21" s="24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2">
        <v>3215</v>
      </c>
      <c r="E22" s="30">
        <v>3215</v>
      </c>
      <c r="F22" s="22">
        <v>3215</v>
      </c>
      <c r="H22" s="4"/>
      <c r="I22" s="28"/>
      <c r="J22" s="28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v>150</v>
      </c>
      <c r="E23" s="31">
        <v>150</v>
      </c>
      <c r="F23" s="18">
        <v>150</v>
      </c>
      <c r="H23" s="4"/>
      <c r="I23" s="28"/>
      <c r="J23" s="28"/>
      <c r="K23" s="4"/>
      <c r="L23" s="4"/>
    </row>
    <row r="24" spans="2:12" ht="42" customHeight="1">
      <c r="B24" s="7" t="s">
        <v>33</v>
      </c>
      <c r="C24" s="14" t="s">
        <v>34</v>
      </c>
      <c r="D24" s="18">
        <v>15674</v>
      </c>
      <c r="E24" s="31">
        <v>34778</v>
      </c>
      <c r="F24" s="18">
        <v>34778</v>
      </c>
      <c r="H24" s="36"/>
      <c r="I24" s="24"/>
      <c r="J24" s="24"/>
      <c r="K24" s="4"/>
      <c r="L24" s="4"/>
    </row>
    <row r="25" spans="2:12" ht="27.75" customHeight="1">
      <c r="B25" s="7" t="s">
        <v>24</v>
      </c>
      <c r="C25" s="11" t="s">
        <v>23</v>
      </c>
      <c r="D25" s="38">
        <f>3683+25.4</f>
        <v>3708.4</v>
      </c>
      <c r="E25" s="39">
        <v>3683</v>
      </c>
      <c r="F25" s="38">
        <v>3683</v>
      </c>
      <c r="H25" s="37"/>
      <c r="I25" s="24"/>
      <c r="J25" s="24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1">
        <v>0</v>
      </c>
      <c r="F26" s="18">
        <v>0</v>
      </c>
      <c r="H26" s="37"/>
      <c r="I26" s="28"/>
      <c r="J26" s="28"/>
      <c r="K26" s="4"/>
      <c r="L26" s="4"/>
    </row>
    <row r="27" spans="3:12" ht="12.75">
      <c r="C27" s="3"/>
      <c r="D27" s="42">
        <f>SUM(D21:D26)</f>
        <v>51449.8</v>
      </c>
      <c r="E27" s="42">
        <f>SUM(E21:E26)</f>
        <v>72399.2</v>
      </c>
      <c r="F27" s="42">
        <f>SUM(F21:F26)</f>
        <v>72210.2</v>
      </c>
      <c r="G27" s="4"/>
      <c r="H27" s="4"/>
      <c r="I27" s="4"/>
      <c r="J27" s="4"/>
      <c r="K27" s="4"/>
      <c r="L27" s="4"/>
    </row>
    <row r="28" spans="4:6" ht="12.75">
      <c r="D28" s="35">
        <f>D11-D27</f>
        <v>568980.8</v>
      </c>
      <c r="E28" s="35">
        <f>E11-E27</f>
        <v>581669.5</v>
      </c>
      <c r="F28" s="35">
        <f>F11-F27</f>
        <v>605719.3</v>
      </c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Татьяна Кулакова</cp:lastModifiedBy>
  <cp:lastPrinted>2024-03-21T08:41:03Z</cp:lastPrinted>
  <dcterms:created xsi:type="dcterms:W3CDTF">2016-11-07T05:24:14Z</dcterms:created>
  <dcterms:modified xsi:type="dcterms:W3CDTF">2024-03-25T12:15:02Z</dcterms:modified>
  <cp:category/>
  <cp:version/>
  <cp:contentType/>
  <cp:contentStatus/>
</cp:coreProperties>
</file>