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'2018-2020'!$A$12:$K$929</definedName>
  </definedNames>
  <calcPr fullCalcOnLoad="1"/>
</workbook>
</file>

<file path=xl/sharedStrings.xml><?xml version="1.0" encoding="utf-8"?>
<sst xmlns="http://schemas.openxmlformats.org/spreadsheetml/2006/main" count="6713" uniqueCount="529">
  <si>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</si>
  <si>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</si>
  <si>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</si>
  <si>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</si>
  <si>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</si>
  <si>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</si>
  <si>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</si>
  <si>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</si>
  <si>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</si>
  <si>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</si>
  <si>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</si>
  <si>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</si>
  <si>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</si>
  <si>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</si>
  <si>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</si>
  <si>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</si>
  <si>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</si>
  <si>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</si>
  <si>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</si>
  <si>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</si>
  <si>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</si>
  <si>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</si>
  <si>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</si>
  <si>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</si>
  <si>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</si>
  <si>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</si>
  <si>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</si>
  <si>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</si>
  <si>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</si>
  <si>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</si>
  <si>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</si>
  <si>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</si>
  <si>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</si>
  <si>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</si>
  <si>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</si>
  <si>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</si>
  <si>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</si>
  <si>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</si>
  <si>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</si>
  <si>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</si>
  <si>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</si>
  <si>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</si>
  <si>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</si>
  <si>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</si>
  <si>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</si>
  <si>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</si>
  <si>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</si>
  <si>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</si>
  <si>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</si>
  <si>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</si>
  <si>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</si>
  <si>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</si>
  <si>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</si>
  <si>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</si>
  <si>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</si>
  <si>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</si>
  <si>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</si>
  <si>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</si>
  <si>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</si>
  <si>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</si>
  <si>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</si>
  <si>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</si>
  <si>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</si>
  <si>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</si>
  <si>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</si>
  <si>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</si>
  <si>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</si>
  <si>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</si>
  <si>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</si>
  <si>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</si>
  <si>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</si>
  <si>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</si>
  <si>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</si>
  <si>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</si>
  <si>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</si>
  <si>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</si>
  <si>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</si>
  <si>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</si>
  <si>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</si>
  <si>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</si>
  <si>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</si>
  <si>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</si>
  <si>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</si>
  <si>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</si>
  <si>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</si>
  <si>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</si>
  <si>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</si>
  <si>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</si>
  <si>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</si>
  <si>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</si>
  <si>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</si>
  <si>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</si>
  <si>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</si>
  <si>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</si>
  <si>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</si>
  <si>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</si>
  <si>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</si>
  <si>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</si>
  <si>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</si>
  <si>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</si>
  <si>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</si>
  <si>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</si>
  <si>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</si>
  <si>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</si>
  <si>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</si>
  <si>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</si>
  <si>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</si>
  <si>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</si>
  <si>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</si>
  <si>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</si>
  <si>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</si>
  <si>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</si>
  <si>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</si>
  <si>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</si>
  <si>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</si>
  <si>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</si>
  <si>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</si>
  <si>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</si>
  <si>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</si>
  <si>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</si>
  <si>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</si>
  <si>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</si>
  <si>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</si>
  <si>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</si>
  <si>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</si>
  <si>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</si>
  <si>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</si>
  <si>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</si>
  <si>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</si>
  <si>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</si>
  <si>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</si>
  <si>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</si>
  <si>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</si>
  <si>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</si>
  <si>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</si>
  <si>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</si>
  <si>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</si>
  <si>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</si>
  <si>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</si>
  <si>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</si>
  <si>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</si>
  <si>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</si>
  <si>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</si>
  <si>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</si>
  <si>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</si>
  <si>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</si>
  <si>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</si>
  <si>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</si>
  <si>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</si>
  <si>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</si>
  <si>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</si>
  <si>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</si>
  <si>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</si>
  <si>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</si>
  <si>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</si>
  <si>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</si>
  <si>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</si>
  <si>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</si>
  <si>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</si>
  <si>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</si>
  <si>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</si>
  <si>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</si>
  <si>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</si>
  <si>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</si>
  <si>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</si>
  <si>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</si>
  <si>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</si>
  <si>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</si>
  <si>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</si>
  <si>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</si>
  <si>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</si>
  <si>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</si>
  <si>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</si>
  <si>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</si>
  <si>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</si>
  <si>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</si>
  <si>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</si>
  <si>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</si>
  <si>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</si>
  <si>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</si>
  <si>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</si>
  <si>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</si>
  <si>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</si>
  <si>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</si>
  <si>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</si>
  <si>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</si>
  <si>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</si>
  <si>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</si>
  <si>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</si>
  <si>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</si>
  <si>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</si>
  <si>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</si>
  <si>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</si>
  <si>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</si>
  <si>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</si>
  <si>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</si>
  <si>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</si>
  <si>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</si>
  <si>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</si>
  <si>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</si>
  <si>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</si>
  <si>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</si>
  <si>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</si>
  <si>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</si>
  <si>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</si>
  <si>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</si>
  <si>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</si>
  <si>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</si>
  <si>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</si>
  <si>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</si>
  <si>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</si>
  <si>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</si>
  <si>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</si>
  <si>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</si>
  <si>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</si>
  <si>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</si>
  <si>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</si>
  <si>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</si>
  <si>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</si>
  <si>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</si>
  <si>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</si>
  <si>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</si>
  <si>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</si>
  <si>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</si>
  <si>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</si>
  <si>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</si>
  <si>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</si>
  <si>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</si>
  <si>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</si>
  <si>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</si>
  <si>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</si>
  <si>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</si>
  <si>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</si>
  <si>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</si>
  <si>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</si>
  <si>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</si>
  <si>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</si>
  <si>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</si>
  <si>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</si>
  <si>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</si>
  <si>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</si>
  <si>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</si>
  <si>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</si>
  <si>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</si>
  <si>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</si>
  <si>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</si>
  <si>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</si>
  <si>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</si>
  <si>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</si>
  <si>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</si>
  <si>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</si>
  <si>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</si>
  <si>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</si>
  <si>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</si>
  <si>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</si>
  <si>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</si>
  <si>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</si>
  <si>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</si>
  <si>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</si>
  <si>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</si>
  <si>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</si>
  <si>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</si>
  <si>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</si>
  <si>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</si>
  <si>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</si>
  <si>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</si>
  <si>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</si>
  <si>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</si>
  <si>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</si>
  <si>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</si>
  <si>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</si>
  <si>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</si>
  <si>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</si>
  <si>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</si>
  <si>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</si>
  <si>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</si>
  <si>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</si>
  <si>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</si>
  <si>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</si>
  <si>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</si>
  <si>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</si>
  <si>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</si>
  <si>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</si>
  <si>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</si>
  <si>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</si>
  <si>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</si>
  <si>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</si>
  <si>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</si>
  <si>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</si>
  <si>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</si>
  <si>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</si>
  <si>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</si>
  <si>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</si>
  <si>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</si>
  <si>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</si>
  <si>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</si>
  <si>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</si>
  <si>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</si>
  <si>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</si>
  <si>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</si>
  <si>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</si>
  <si>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</si>
  <si>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</si>
  <si>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</si>
  <si>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</si>
  <si>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</si>
  <si>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</si>
  <si>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</si>
  <si>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</si>
  <si>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</si>
  <si>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</si>
  <si>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</si>
  <si>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</si>
  <si>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</si>
  <si>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</si>
  <si>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</si>
  <si>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</si>
  <si>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</si>
  <si>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</si>
  <si>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</si>
  <si>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</si>
  <si>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</si>
  <si>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</si>
  <si>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</si>
  <si>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</si>
  <si>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</si>
  <si>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</si>
  <si>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</si>
  <si>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</si>
  <si>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</si>
  <si>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</si>
  <si>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</si>
  <si>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</si>
  <si>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</si>
  <si>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</si>
  <si>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</si>
  <si>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</si>
  <si>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</si>
  <si>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</si>
  <si>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</si>
  <si>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</si>
  <si>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</si>
  <si>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</si>
  <si>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</si>
  <si>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</si>
  <si>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</si>
  <si>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</si>
  <si>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</si>
  <si>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</si>
  <si>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</si>
  <si>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</si>
  <si>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</si>
  <si>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</si>
  <si>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</si>
  <si>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</si>
  <si>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</si>
  <si>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</si>
  <si>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</si>
  <si>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</si>
  <si>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</si>
  <si>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</si>
  <si>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</si>
  <si>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</si>
  <si>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</si>
  <si>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</si>
  <si>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</si>
  <si>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</si>
  <si>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</si>
  <si>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</si>
  <si>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</si>
  <si>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</si>
  <si>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</si>
  <si>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</si>
  <si>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</si>
  <si>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</si>
  <si>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</si>
  <si>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</si>
  <si>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</si>
  <si>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</si>
  <si>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</si>
  <si>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</si>
  <si>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</si>
  <si>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</si>
  <si>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</si>
  <si>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</si>
  <si>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</si>
  <si>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</si>
  <si>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</si>
  <si>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</si>
  <si>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</si>
  <si>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</si>
  <si>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</si>
  <si>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</si>
  <si>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</si>
  <si>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</si>
  <si>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</si>
  <si>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</si>
  <si>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</si>
  <si>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</si>
  <si>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</si>
  <si>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</si>
  <si>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</si>
  <si>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</si>
  <si>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</si>
  <si>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</si>
  <si>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</si>
  <si>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</si>
  <si>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</si>
  <si>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</si>
  <si>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</si>
  <si>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</si>
  <si>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</si>
  <si>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</si>
  <si>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</si>
  <si>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</si>
  <si>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</si>
  <si>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</si>
  <si>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</si>
  <si>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</si>
  <si>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</si>
  <si>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</si>
  <si>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</si>
  <si>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</si>
  <si>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</si>
  <si>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</si>
  <si>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</si>
  <si>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</si>
  <si>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</si>
  <si>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</si>
  <si>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</si>
  <si>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</si>
  <si>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</si>
  <si>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</si>
  <si>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</si>
  <si>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</si>
  <si>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</si>
  <si>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</si>
  <si>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</si>
  <si>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</si>
  <si>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</si>
  <si>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</si>
  <si>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</si>
  <si>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</si>
  <si>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</si>
  <si>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</si>
  <si>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</si>
  <si>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</si>
  <si>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</si>
  <si>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</si>
  <si>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</si>
  <si>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</si>
  <si>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</si>
  <si>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</si>
  <si>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</si>
  <si>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</si>
  <si>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</si>
  <si>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</si>
  <si>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</si>
  <si>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</si>
  <si>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</si>
  <si>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</si>
  <si>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</si>
  <si>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</si>
  <si>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</si>
  <si>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</si>
  <si>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</si>
  <si>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</si>
  <si>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</si>
  <si>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</si>
  <si>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</si>
  <si>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</si>
  <si>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</si>
  <si>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</si>
  <si>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</si>
  <si>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</si>
  <si>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</si>
  <si>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</si>
  <si>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</si>
  <si>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</si>
  <si>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</si>
  <si>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</si>
  <si>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</si>
  <si>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</si>
  <si>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</si>
  <si>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</si>
  <si>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</si>
  <si>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</si>
  <si>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</si>
  <si>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</si>
  <si>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</si>
  <si>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</si>
  <si>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</si>
  <si>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</si>
  <si>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</si>
  <si>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</si>
  <si>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</si>
  <si>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</si>
  <si>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</si>
  <si>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</si>
  <si>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</si>
  <si>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</si>
  <si>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</si>
  <si>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</si>
  <si>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</si>
  <si>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</si>
  <si>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</si>
  <si>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от ___________2022  №____     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</si>
  <si>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</si>
  <si>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</si>
  <si>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</si>
  <si>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</si>
  <si>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</si>
  <si>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</si>
  <si>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</si>
  <si>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 xml:space="preserve">Приложение № 5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</si>
  <si>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</si>
  <si>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</si>
  <si>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</si>
  <si>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</si>
  <si>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</si>
  <si>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</si>
  <si>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</si>
  <si>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</si>
  <si>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ЕВ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</si>
  <si>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</si>
  <si>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</si>
  <si>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</si>
  <si>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Капитальное строительство объектов муниципальной собственности</t>
  </si>
  <si>
    <t>47020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</si>
</sst>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6"/>
  <sheetViews>
    <sheetView tabSelected="1" zoomScale="120" zoomScaleNormal="120" zoomScalePageLayoutView="0" workbookViewId="0" topLeftCell="A1">
      <selection activeCell="I708" sqref="I708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514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293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506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433</v>
      </c>
      <c r="J13" s="96" t="s">
        <v>473</v>
      </c>
      <c r="K13" s="96" t="s">
        <v>508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I15+I212+I229+I300+I435+I648+I724+I732+I892+I921</f>
        <v>2079011.1</v>
      </c>
      <c r="J14" s="61">
        <f>J15+J212+J229+J300+J435+J648+J724+J732+J892+J921</f>
        <v>2102328.7</v>
      </c>
      <c r="K14" s="61">
        <f>K15+K212+K229+K300+K435+K648+K724+K732+K892+K921</f>
        <v>2027163.7999999998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128932.2</v>
      </c>
      <c r="J15" s="10">
        <f>J16+J27+J82+J117+J122+J75+J111</f>
        <v>97278.6</v>
      </c>
      <c r="K15" s="10">
        <f>K16+K27+K82+K117+K122+K75+K111</f>
        <v>95430.6</v>
      </c>
    </row>
    <row r="16" spans="1:11" ht="38.25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5.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8.25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5.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5.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8.25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62578.299999999996</v>
      </c>
      <c r="J27" s="49">
        <f>J28+J39</f>
        <v>48228.00000000001</v>
      </c>
      <c r="K27" s="49">
        <f>K28+K39</f>
        <v>47822</v>
      </c>
    </row>
    <row r="28" spans="1:11" ht="25.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5.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8.25">
      <c r="A31" s="32" t="s">
        <v>431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5.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5.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5.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5.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89.25">
      <c r="A36" s="32" t="s">
        <v>421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5.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5.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8.25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62478.49999999999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62478.49999999999</v>
      </c>
      <c r="J40" s="16">
        <f>J41</f>
        <v>48113.200000000004</v>
      </c>
      <c r="K40" s="16">
        <f>K41</f>
        <v>47707</v>
      </c>
    </row>
    <row r="41" spans="1:11" ht="25.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62478.49999999999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51639.1</v>
      </c>
      <c r="J42" s="16">
        <f t="shared" si="4"/>
        <v>37441.5</v>
      </c>
      <c r="K42" s="16">
        <f t="shared" si="4"/>
        <v>37441.5</v>
      </c>
    </row>
    <row r="43" spans="1:11" ht="38.25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51639.1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51639.1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5088.5</v>
      </c>
      <c r="J45" s="16">
        <f>J46+J48+J50</f>
        <v>5618.3</v>
      </c>
      <c r="K45" s="16">
        <f>K46+K48+K50</f>
        <v>5111.7</v>
      </c>
    </row>
    <row r="46" spans="1:11" ht="38.25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12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12</v>
      </c>
      <c r="J47" s="29">
        <v>59.2</v>
      </c>
      <c r="K47" s="29">
        <v>59.2</v>
      </c>
    </row>
    <row r="48" spans="1:11" ht="25.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5076.5</v>
      </c>
      <c r="J48" s="16">
        <f>J49</f>
        <v>5311.1</v>
      </c>
      <c r="K48" s="16">
        <f>K49</f>
        <v>4804.5</v>
      </c>
    </row>
    <row r="49" spans="1:11" ht="25.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5076.5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0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/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8.25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46.3</v>
      </c>
      <c r="J55" s="16">
        <f>J58+J56</f>
        <v>85.4</v>
      </c>
      <c r="K55" s="16">
        <f>K58+K56</f>
        <v>85.4</v>
      </c>
    </row>
    <row r="56" spans="1:11" ht="38.25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13.3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13.3</v>
      </c>
      <c r="J57" s="16">
        <v>52.4</v>
      </c>
      <c r="K57" s="16">
        <v>52.4</v>
      </c>
    </row>
    <row r="58" spans="1:11" ht="25.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5.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8.25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5.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5.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5.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8.25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5.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5.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8.25">
      <c r="A70" s="83" t="s">
        <v>446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8.25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5.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5.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8.25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5.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422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5.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5.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19943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16780.6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16780.6</v>
      </c>
      <c r="J84" s="16">
        <f t="shared" si="8"/>
        <v>12648.9</v>
      </c>
      <c r="K84" s="16">
        <f t="shared" si="8"/>
        <v>12648.9</v>
      </c>
    </row>
    <row r="85" spans="1:11" ht="25.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16780.6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16424.8</v>
      </c>
      <c r="J86" s="16">
        <f t="shared" si="9"/>
        <v>11937.3</v>
      </c>
      <c r="K86" s="16">
        <f t="shared" si="9"/>
        <v>11937.3</v>
      </c>
    </row>
    <row r="87" spans="1:11" ht="38.25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16424.8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16424.8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355.8</v>
      </c>
      <c r="J89" s="16">
        <f>+J90+J92</f>
        <v>711.6</v>
      </c>
      <c r="K89" s="16">
        <f>+K90+K92</f>
        <v>711.6</v>
      </c>
    </row>
    <row r="90" spans="1:11" ht="25.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352.6</v>
      </c>
      <c r="J90" s="16">
        <f>J91</f>
        <v>708.4</v>
      </c>
      <c r="K90" s="16">
        <f>K91</f>
        <v>708.4</v>
      </c>
    </row>
    <row r="91" spans="1:11" ht="25.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352.6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8.25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5.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5.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8.25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5.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5.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493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494</v>
      </c>
      <c r="B112" s="12" t="s">
        <v>258</v>
      </c>
      <c r="C112" s="12" t="s">
        <v>263</v>
      </c>
      <c r="D112" s="18" t="s">
        <v>498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495</v>
      </c>
      <c r="B113" s="12" t="s">
        <v>258</v>
      </c>
      <c r="C113" s="12" t="s">
        <v>263</v>
      </c>
      <c r="D113" s="18" t="s">
        <v>498</v>
      </c>
      <c r="E113" s="19" t="s">
        <v>499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496</v>
      </c>
      <c r="B114" s="12" t="s">
        <v>258</v>
      </c>
      <c r="C114" s="12" t="s">
        <v>263</v>
      </c>
      <c r="D114" s="18" t="s">
        <v>498</v>
      </c>
      <c r="E114" s="19" t="s">
        <v>499</v>
      </c>
      <c r="F114" s="19" t="s">
        <v>25</v>
      </c>
      <c r="G114" s="19" t="s">
        <v>500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498</v>
      </c>
      <c r="E115" s="19" t="s">
        <v>499</v>
      </c>
      <c r="F115" s="19" t="s">
        <v>25</v>
      </c>
      <c r="G115" s="19" t="s">
        <v>500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497</v>
      </c>
      <c r="B116" s="12" t="s">
        <v>258</v>
      </c>
      <c r="C116" s="12" t="s">
        <v>263</v>
      </c>
      <c r="D116" s="18" t="s">
        <v>498</v>
      </c>
      <c r="E116" s="19" t="s">
        <v>499</v>
      </c>
      <c r="F116" s="19" t="s">
        <v>25</v>
      </c>
      <c r="G116" s="19" t="s">
        <v>500</v>
      </c>
      <c r="H116" s="12" t="s">
        <v>501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41852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5.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8.25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5.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5.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5.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8.25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5.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8.25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8.25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5.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5.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5.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4826.4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4826.4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4826.4</v>
      </c>
      <c r="J139" s="16">
        <f>J140+J147</f>
        <v>3841</v>
      </c>
      <c r="K139" s="16">
        <f>K140+K147</f>
        <v>3747.7999999999997</v>
      </c>
    </row>
    <row r="140" spans="1:11" ht="25.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4752.5</v>
      </c>
      <c r="J140" s="16">
        <f>J141+J143+J145</f>
        <v>3767.1</v>
      </c>
      <c r="K140" s="16">
        <f>K141+K143+K145</f>
        <v>3673.8999999999996</v>
      </c>
    </row>
    <row r="141" spans="1:11" ht="38.25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5.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419.8</v>
      </c>
      <c r="J143" s="16">
        <f>J144</f>
        <v>868.9</v>
      </c>
      <c r="K143" s="16">
        <f>K144</f>
        <v>775.7</v>
      </c>
    </row>
    <row r="144" spans="1:11" ht="25.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419.8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1">
      <c r="A147" s="32" t="s">
        <v>423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5.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5.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10231.500000000002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8.25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5.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5.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5.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5.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5.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5.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5.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10006.400000000001</v>
      </c>
      <c r="J160" s="29">
        <f>J161</f>
        <v>7894.1</v>
      </c>
      <c r="K160" s="29">
        <f>K161</f>
        <v>7848.6</v>
      </c>
    </row>
    <row r="161" spans="1:11" ht="25.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10006.400000000001</v>
      </c>
      <c r="J161" s="16">
        <f>J162+J165</f>
        <v>7894.1</v>
      </c>
      <c r="K161" s="16">
        <f>K162+K165</f>
        <v>7848.6</v>
      </c>
    </row>
    <row r="162" spans="1:11" ht="25.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9498.2</v>
      </c>
      <c r="J162" s="16">
        <f t="shared" si="21"/>
        <v>6884.3</v>
      </c>
      <c r="K162" s="16">
        <f t="shared" si="21"/>
        <v>6884.3</v>
      </c>
    </row>
    <row r="163" spans="1:11" ht="38.25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9498.2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9498.2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508.2</v>
      </c>
      <c r="J165" s="29">
        <f>+J168+J170+J166</f>
        <v>1009.8</v>
      </c>
      <c r="K165" s="29">
        <f>+K168+K170+K166</f>
        <v>964.3</v>
      </c>
    </row>
    <row r="166" spans="1:11" ht="38.25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5.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498.5</v>
      </c>
      <c r="J168" s="16">
        <f>J169</f>
        <v>997</v>
      </c>
      <c r="K168" s="16">
        <f>K169</f>
        <v>951.5</v>
      </c>
    </row>
    <row r="169" spans="1:11" ht="25.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498.5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5.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19551.600000000002</v>
      </c>
      <c r="J172" s="85">
        <f>+J173+J184</f>
        <v>14702.9</v>
      </c>
      <c r="K172" s="85">
        <f>+K173+K184</f>
        <v>13851.3</v>
      </c>
    </row>
    <row r="173" spans="1:11" ht="25.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18841.600000000002</v>
      </c>
      <c r="J173" s="16">
        <f t="shared" si="22"/>
        <v>13992.9</v>
      </c>
      <c r="K173" s="16">
        <f t="shared" si="22"/>
        <v>13851.3</v>
      </c>
    </row>
    <row r="174" spans="1:11" ht="25.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18841.600000000002</v>
      </c>
      <c r="J174" s="16">
        <f>J175+J181+J178</f>
        <v>13992.9</v>
      </c>
      <c r="K174" s="16">
        <f>K175+K181+K178</f>
        <v>13851.3</v>
      </c>
    </row>
    <row r="175" spans="1:11" ht="25.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18728</v>
      </c>
      <c r="J175" s="16">
        <f t="shared" si="22"/>
        <v>13887.5</v>
      </c>
      <c r="K175" s="16">
        <f t="shared" si="22"/>
        <v>13745.9</v>
      </c>
    </row>
    <row r="176" spans="1:11" ht="25.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18728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18728</v>
      </c>
      <c r="J177" s="16">
        <v>13887.5</v>
      </c>
      <c r="K177" s="16">
        <v>13745.9</v>
      </c>
    </row>
    <row r="178" spans="1:11" ht="25.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5.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5.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5.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1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5.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5.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5.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5.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5.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6623.900000000001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6623.900000000001</v>
      </c>
      <c r="J190" s="16">
        <f t="shared" si="26"/>
        <v>5342.400000000001</v>
      </c>
      <c r="K190" s="16">
        <f t="shared" si="26"/>
        <v>5301.6</v>
      </c>
    </row>
    <row r="191" spans="1:11" ht="25.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6623.900000000001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8.25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453.3</v>
      </c>
      <c r="J195" s="16">
        <f>J196+J198+J200</f>
        <v>875.6</v>
      </c>
      <c r="K195" s="16">
        <f>K196+K198+K200</f>
        <v>834.8000000000001</v>
      </c>
    </row>
    <row r="196" spans="1:11" ht="38.25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5.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424.5</v>
      </c>
      <c r="J198" s="16">
        <f>J199</f>
        <v>858.8</v>
      </c>
      <c r="K198" s="16">
        <f>K199</f>
        <v>818</v>
      </c>
    </row>
    <row r="199" spans="1:11" ht="25.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424.5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13.7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13.7</v>
      </c>
      <c r="J201" s="16">
        <v>1.7</v>
      </c>
      <c r="K201" s="16">
        <v>1.7</v>
      </c>
    </row>
    <row r="202" spans="1:11" ht="38.25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197.7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197.7</v>
      </c>
      <c r="J203" s="16">
        <f t="shared" si="28"/>
        <v>395.3</v>
      </c>
      <c r="K203" s="16">
        <f t="shared" si="28"/>
        <v>395.3</v>
      </c>
    </row>
    <row r="204" spans="1:11" ht="25.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197.7</v>
      </c>
      <c r="J204" s="16">
        <f t="shared" si="28"/>
        <v>395.3</v>
      </c>
      <c r="K204" s="16">
        <f t="shared" si="28"/>
        <v>395.3</v>
      </c>
    </row>
    <row r="205" spans="1:11" ht="25.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197.7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197.7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197.7</v>
      </c>
      <c r="J207" s="16">
        <v>395.3</v>
      </c>
      <c r="K207" s="16">
        <v>395.3</v>
      </c>
    </row>
    <row r="208" spans="1:11" ht="25.5">
      <c r="A208" s="84" t="s">
        <v>502</v>
      </c>
      <c r="B208" s="76" t="s">
        <v>258</v>
      </c>
      <c r="C208" s="76" t="s">
        <v>296</v>
      </c>
      <c r="D208" s="77" t="s">
        <v>504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8.25">
      <c r="A209" s="17" t="s">
        <v>503</v>
      </c>
      <c r="B209" s="12" t="s">
        <v>258</v>
      </c>
      <c r="C209" s="12" t="s">
        <v>296</v>
      </c>
      <c r="D209" s="18" t="s">
        <v>504</v>
      </c>
      <c r="E209" s="19" t="s">
        <v>229</v>
      </c>
      <c r="F209" s="19" t="s">
        <v>25</v>
      </c>
      <c r="G209" s="19" t="s">
        <v>505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504</v>
      </c>
      <c r="E210" s="19" t="s">
        <v>229</v>
      </c>
      <c r="F210" s="19" t="s">
        <v>25</v>
      </c>
      <c r="G210" s="19" t="s">
        <v>505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504</v>
      </c>
      <c r="E211" s="19" t="s">
        <v>229</v>
      </c>
      <c r="F211" s="19" t="s">
        <v>25</v>
      </c>
      <c r="G211" s="19" t="s">
        <v>505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14562.6</v>
      </c>
      <c r="J212" s="22">
        <f>J213</f>
        <v>10223.8</v>
      </c>
      <c r="K212" s="22">
        <f>K213</f>
        <v>10092.4</v>
      </c>
    </row>
    <row r="213" spans="1:11" ht="25.5">
      <c r="A213" s="44" t="s">
        <v>434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14562.6</v>
      </c>
      <c r="J213" s="49">
        <f>+J214</f>
        <v>10223.8</v>
      </c>
      <c r="K213" s="49">
        <f>+K214</f>
        <v>10092.4</v>
      </c>
    </row>
    <row r="214" spans="1:11" ht="38.25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14562.6</v>
      </c>
      <c r="J214" s="85">
        <f>J215</f>
        <v>10223.8</v>
      </c>
      <c r="K214" s="85">
        <f>K215</f>
        <v>10092.4</v>
      </c>
    </row>
    <row r="215" spans="1:11" ht="25.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14562.6</v>
      </c>
      <c r="J215" s="16">
        <f t="shared" si="30"/>
        <v>10223.8</v>
      </c>
      <c r="K215" s="16">
        <f t="shared" si="30"/>
        <v>10092.4</v>
      </c>
    </row>
    <row r="216" spans="1:11" ht="38.25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14562.6</v>
      </c>
      <c r="J216" s="29">
        <f>J217+J223+J220+J226</f>
        <v>10223.8</v>
      </c>
      <c r="K216" s="29">
        <f>K217+K223+K220+K226</f>
        <v>10092.4</v>
      </c>
    </row>
    <row r="217" spans="1:11" ht="25.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14304</v>
      </c>
      <c r="J217" s="16">
        <f t="shared" si="30"/>
        <v>9995.3</v>
      </c>
      <c r="K217" s="16">
        <f t="shared" si="30"/>
        <v>9863.9</v>
      </c>
    </row>
    <row r="218" spans="1:11" ht="25.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14304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14304</v>
      </c>
      <c r="J219" s="16">
        <v>9995.3</v>
      </c>
      <c r="K219" s="16">
        <v>9863.9</v>
      </c>
    </row>
    <row r="220" spans="1:11" ht="25.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5.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5.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5.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5.5">
      <c r="A226" s="17" t="s">
        <v>425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426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5.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426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5.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426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I230+I237+I244+I274</f>
        <v>42517.00000000001</v>
      </c>
      <c r="J229" s="28">
        <f>J230+J237+J244+J274</f>
        <v>54893.5</v>
      </c>
      <c r="K229" s="28">
        <f>K230+K237+K244+K274</f>
        <v>46168.399999999994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236.6</v>
      </c>
      <c r="J230" s="49">
        <f t="shared" si="33"/>
        <v>236.6</v>
      </c>
      <c r="K230" s="49">
        <f t="shared" si="33"/>
        <v>236.6</v>
      </c>
    </row>
    <row r="231" spans="1:11" ht="38.25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236.6</v>
      </c>
      <c r="J231" s="79">
        <f t="shared" si="33"/>
        <v>236.6</v>
      </c>
      <c r="K231" s="79">
        <f t="shared" si="33"/>
        <v>236.6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236.6</v>
      </c>
      <c r="J232" s="16">
        <f t="shared" si="33"/>
        <v>236.6</v>
      </c>
      <c r="K232" s="16">
        <f t="shared" si="33"/>
        <v>236.6</v>
      </c>
    </row>
    <row r="233" spans="1:11" ht="25.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236.6</v>
      </c>
      <c r="J233" s="16">
        <f t="shared" si="33"/>
        <v>236.6</v>
      </c>
      <c r="K233" s="16">
        <f t="shared" si="33"/>
        <v>236.6</v>
      </c>
    </row>
    <row r="234" spans="1:11" ht="38.25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236.6</v>
      </c>
      <c r="J234" s="16">
        <f t="shared" si="33"/>
        <v>236.6</v>
      </c>
      <c r="K234" s="16">
        <f t="shared" si="33"/>
        <v>236.6</v>
      </c>
    </row>
    <row r="235" spans="1:11" ht="25.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236.6</v>
      </c>
      <c r="J235" s="16">
        <f t="shared" si="33"/>
        <v>236.6</v>
      </c>
      <c r="K235" s="16">
        <f t="shared" si="33"/>
        <v>236.6</v>
      </c>
    </row>
    <row r="236" spans="1:11" ht="25.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236.6</v>
      </c>
      <c r="J236" s="16">
        <v>236.6</v>
      </c>
      <c r="K236" s="16">
        <v>236.6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338.7</v>
      </c>
      <c r="J237" s="49">
        <f>J238</f>
        <v>677.4</v>
      </c>
      <c r="K237" s="49">
        <f>K238</f>
        <v>677.4</v>
      </c>
    </row>
    <row r="238" spans="1:11" ht="25.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338.7</v>
      </c>
      <c r="J238" s="79">
        <f aca="true" t="shared" si="34" ref="I238:K242">J239</f>
        <v>677.4</v>
      </c>
      <c r="K238" s="79">
        <f t="shared" si="34"/>
        <v>677.4</v>
      </c>
    </row>
    <row r="239" spans="1:11" ht="25.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338.7</v>
      </c>
      <c r="J239" s="16">
        <f t="shared" si="34"/>
        <v>677.4</v>
      </c>
      <c r="K239" s="16">
        <f t="shared" si="34"/>
        <v>677.4</v>
      </c>
    </row>
    <row r="240" spans="1:11" ht="25.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338.7</v>
      </c>
      <c r="J240" s="16">
        <f t="shared" si="34"/>
        <v>677.4</v>
      </c>
      <c r="K240" s="16">
        <f t="shared" si="34"/>
        <v>677.4</v>
      </c>
    </row>
    <row r="241" spans="1:11" ht="25.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338.7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338.7</v>
      </c>
      <c r="J242" s="16">
        <f t="shared" si="34"/>
        <v>677.4</v>
      </c>
      <c r="K242" s="16">
        <f t="shared" si="34"/>
        <v>677.4</v>
      </c>
    </row>
    <row r="243" spans="1:11" ht="38.25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338.7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I245+I254+I268</f>
        <v>38996.9</v>
      </c>
      <c r="J244" s="56">
        <f>J245+J254+J268</f>
        <v>51559.7</v>
      </c>
      <c r="K244" s="56">
        <f>K245+K254+K268</f>
        <v>35348.7</v>
      </c>
    </row>
    <row r="245" spans="1:11" ht="38.25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1719.8</v>
      </c>
      <c r="J245" s="85">
        <f t="shared" si="35"/>
        <v>3363.6</v>
      </c>
      <c r="K245" s="85">
        <f t="shared" si="35"/>
        <v>3363.6</v>
      </c>
    </row>
    <row r="246" spans="1:11" ht="25.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1719.8</v>
      </c>
      <c r="J246" s="29">
        <f t="shared" si="35"/>
        <v>3363.6</v>
      </c>
      <c r="K246" s="29">
        <f t="shared" si="35"/>
        <v>3363.6</v>
      </c>
    </row>
    <row r="247" spans="1:11" ht="25.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1719.8</v>
      </c>
      <c r="J247" s="29">
        <f>J248+J251</f>
        <v>3363.6</v>
      </c>
      <c r="K247" s="29">
        <f>K248+K251</f>
        <v>3363.6</v>
      </c>
    </row>
    <row r="248" spans="1:11" ht="25.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1643.8</v>
      </c>
      <c r="J248" s="29">
        <f t="shared" si="36"/>
        <v>3287.6</v>
      </c>
      <c r="K248" s="29">
        <f t="shared" si="36"/>
        <v>3287.6</v>
      </c>
    </row>
    <row r="249" spans="1:11" ht="25.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1643.8</v>
      </c>
      <c r="J249" s="29">
        <f t="shared" si="36"/>
        <v>3287.6</v>
      </c>
      <c r="K249" s="29">
        <f t="shared" si="36"/>
        <v>3287.6</v>
      </c>
    </row>
    <row r="250" spans="1:11" ht="25.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1643.8</v>
      </c>
      <c r="J250" s="29">
        <v>3287.6</v>
      </c>
      <c r="K250" s="29">
        <v>3287.6</v>
      </c>
    </row>
    <row r="251" spans="1:11" ht="25.5">
      <c r="A251" s="108" t="s">
        <v>463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464</v>
      </c>
      <c r="H251" s="12"/>
      <c r="I251" s="29">
        <f aca="true" t="shared" si="37" ref="I251:K252">I252</f>
        <v>76</v>
      </c>
      <c r="J251" s="29">
        <f t="shared" si="37"/>
        <v>76</v>
      </c>
      <c r="K251" s="29">
        <f t="shared" si="37"/>
        <v>76</v>
      </c>
    </row>
    <row r="252" spans="1:11" ht="25.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464</v>
      </c>
      <c r="H252" s="12" t="s">
        <v>309</v>
      </c>
      <c r="I252" s="29">
        <f t="shared" si="37"/>
        <v>76</v>
      </c>
      <c r="J252" s="29">
        <f t="shared" si="37"/>
        <v>76</v>
      </c>
      <c r="K252" s="29">
        <f t="shared" si="37"/>
        <v>76</v>
      </c>
    </row>
    <row r="253" spans="1:11" ht="25.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464</v>
      </c>
      <c r="H253" s="12" t="s">
        <v>243</v>
      </c>
      <c r="I253" s="29">
        <v>76</v>
      </c>
      <c r="J253" s="29">
        <v>76</v>
      </c>
      <c r="K253" s="29">
        <v>76</v>
      </c>
    </row>
    <row r="254" spans="1:11" ht="38.25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33640.7</v>
      </c>
      <c r="J254" s="85">
        <f>+J255+J260</f>
        <v>39105.2</v>
      </c>
      <c r="K254" s="85">
        <f>+K255+K260</f>
        <v>31685.1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11870.6</v>
      </c>
      <c r="J255" s="29">
        <f t="shared" si="38"/>
        <v>37455.2</v>
      </c>
      <c r="K255" s="29">
        <f t="shared" si="38"/>
        <v>30035.1</v>
      </c>
    </row>
    <row r="256" spans="1:11" ht="25.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11870.6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11870.6</v>
      </c>
      <c r="J257" s="29">
        <f>+J258</f>
        <v>37455.2</v>
      </c>
      <c r="K257" s="29">
        <f>+K258</f>
        <v>30035.1</v>
      </c>
    </row>
    <row r="258" spans="1:11" ht="25.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11870.6</v>
      </c>
      <c r="J258" s="29">
        <f>J259</f>
        <v>37455.2</v>
      </c>
      <c r="K258" s="29">
        <f>K259</f>
        <v>30035.1</v>
      </c>
    </row>
    <row r="259" spans="1:11" ht="25.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11870.6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21770.1</v>
      </c>
      <c r="J260" s="29">
        <f>J261</f>
        <v>1650</v>
      </c>
      <c r="K260" s="29">
        <f>K261</f>
        <v>1650</v>
      </c>
    </row>
    <row r="261" spans="1:11" ht="25.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I262+I265</f>
        <v>21770.1</v>
      </c>
      <c r="J261" s="29">
        <f>J262+J265</f>
        <v>1650</v>
      </c>
      <c r="K261" s="29">
        <f>K262+K265</f>
        <v>1650</v>
      </c>
    </row>
    <row r="262" spans="1:11" ht="63.75">
      <c r="A262" s="17" t="s">
        <v>385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386</v>
      </c>
      <c r="H262" s="12"/>
      <c r="I262" s="29">
        <f aca="true" t="shared" si="39" ref="I262:K263">I263</f>
        <v>20120.1</v>
      </c>
      <c r="J262" s="29">
        <f t="shared" si="39"/>
        <v>0</v>
      </c>
      <c r="K262" s="29">
        <f t="shared" si="39"/>
        <v>0</v>
      </c>
    </row>
    <row r="263" spans="1:11" ht="25.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386</v>
      </c>
      <c r="H263" s="12" t="s">
        <v>309</v>
      </c>
      <c r="I263" s="29">
        <f t="shared" si="39"/>
        <v>20120.1</v>
      </c>
      <c r="J263" s="29">
        <f t="shared" si="39"/>
        <v>0</v>
      </c>
      <c r="K263" s="29">
        <f t="shared" si="39"/>
        <v>0</v>
      </c>
    </row>
    <row r="264" spans="1:11" ht="25.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386</v>
      </c>
      <c r="H264" s="12" t="s">
        <v>243</v>
      </c>
      <c r="I264" s="29">
        <v>20120.1</v>
      </c>
      <c r="J264" s="29"/>
      <c r="K264" s="29"/>
    </row>
    <row r="265" spans="1:11" ht="25.5">
      <c r="A265" s="17" t="s">
        <v>336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337</v>
      </c>
      <c r="H265" s="12"/>
      <c r="I265" s="16">
        <f aca="true" t="shared" si="40" ref="I265:K266">I266</f>
        <v>1650</v>
      </c>
      <c r="J265" s="16">
        <f t="shared" si="40"/>
        <v>1650</v>
      </c>
      <c r="K265" s="16">
        <f t="shared" si="40"/>
        <v>1650</v>
      </c>
    </row>
    <row r="266" spans="1:11" ht="25.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337</v>
      </c>
      <c r="H266" s="12" t="s">
        <v>309</v>
      </c>
      <c r="I266" s="16">
        <f t="shared" si="40"/>
        <v>1650</v>
      </c>
      <c r="J266" s="16">
        <f t="shared" si="40"/>
        <v>1650</v>
      </c>
      <c r="K266" s="16">
        <f t="shared" si="40"/>
        <v>1650</v>
      </c>
    </row>
    <row r="267" spans="1:11" ht="25.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337</v>
      </c>
      <c r="H267" s="12" t="s">
        <v>243</v>
      </c>
      <c r="I267" s="16">
        <v>1650</v>
      </c>
      <c r="J267" s="16">
        <v>1650</v>
      </c>
      <c r="K267" s="16">
        <v>1650</v>
      </c>
    </row>
    <row r="268" spans="1:11" ht="25.5">
      <c r="A268" s="84" t="s">
        <v>442</v>
      </c>
      <c r="B268" s="76" t="s">
        <v>259</v>
      </c>
      <c r="C268" s="76" t="s">
        <v>260</v>
      </c>
      <c r="D268" s="77" t="s">
        <v>331</v>
      </c>
      <c r="E268" s="78" t="s">
        <v>229</v>
      </c>
      <c r="F268" s="78" t="s">
        <v>25</v>
      </c>
      <c r="G268" s="78" t="s">
        <v>30</v>
      </c>
      <c r="H268" s="76"/>
      <c r="I268" s="79">
        <f>I269</f>
        <v>3636.4</v>
      </c>
      <c r="J268" s="79">
        <f aca="true" t="shared" si="41" ref="J268:K272">J269</f>
        <v>9090.9</v>
      </c>
      <c r="K268" s="79">
        <f t="shared" si="41"/>
        <v>300</v>
      </c>
    </row>
    <row r="269" spans="1:11" ht="25.5">
      <c r="A269" s="17" t="s">
        <v>346</v>
      </c>
      <c r="B269" s="12" t="s">
        <v>259</v>
      </c>
      <c r="C269" s="12" t="s">
        <v>260</v>
      </c>
      <c r="D269" s="18" t="s">
        <v>331</v>
      </c>
      <c r="E269" s="19" t="s">
        <v>227</v>
      </c>
      <c r="F269" s="19" t="s">
        <v>25</v>
      </c>
      <c r="G269" s="19" t="s">
        <v>30</v>
      </c>
      <c r="H269" s="12"/>
      <c r="I269" s="16">
        <f>I270</f>
        <v>3636.4</v>
      </c>
      <c r="J269" s="16">
        <f t="shared" si="41"/>
        <v>9090.9</v>
      </c>
      <c r="K269" s="16">
        <f t="shared" si="41"/>
        <v>300</v>
      </c>
    </row>
    <row r="270" spans="1:11" ht="12.75">
      <c r="A270" s="17" t="s">
        <v>397</v>
      </c>
      <c r="B270" s="12" t="s">
        <v>259</v>
      </c>
      <c r="C270" s="12" t="s">
        <v>260</v>
      </c>
      <c r="D270" s="18" t="s">
        <v>331</v>
      </c>
      <c r="E270" s="19" t="s">
        <v>227</v>
      </c>
      <c r="F270" s="19" t="s">
        <v>392</v>
      </c>
      <c r="G270" s="19" t="s">
        <v>30</v>
      </c>
      <c r="H270" s="12"/>
      <c r="I270" s="16">
        <f>I271</f>
        <v>3636.4</v>
      </c>
      <c r="J270" s="16">
        <f t="shared" si="41"/>
        <v>9090.9</v>
      </c>
      <c r="K270" s="16">
        <f t="shared" si="41"/>
        <v>300</v>
      </c>
    </row>
    <row r="271" spans="1:11" ht="12.75">
      <c r="A271" s="17" t="s">
        <v>391</v>
      </c>
      <c r="B271" s="12" t="s">
        <v>259</v>
      </c>
      <c r="C271" s="12" t="s">
        <v>260</v>
      </c>
      <c r="D271" s="18" t="s">
        <v>331</v>
      </c>
      <c r="E271" s="19" t="s">
        <v>227</v>
      </c>
      <c r="F271" s="19" t="s">
        <v>392</v>
      </c>
      <c r="G271" s="19" t="s">
        <v>393</v>
      </c>
      <c r="H271" s="12"/>
      <c r="I271" s="16">
        <f>I272</f>
        <v>3636.4</v>
      </c>
      <c r="J271" s="16">
        <f t="shared" si="41"/>
        <v>9090.9</v>
      </c>
      <c r="K271" s="16">
        <f t="shared" si="41"/>
        <v>300</v>
      </c>
    </row>
    <row r="272" spans="1:11" ht="25.5">
      <c r="A272" s="17" t="s">
        <v>23</v>
      </c>
      <c r="B272" s="12" t="s">
        <v>259</v>
      </c>
      <c r="C272" s="12" t="s">
        <v>260</v>
      </c>
      <c r="D272" s="18" t="s">
        <v>331</v>
      </c>
      <c r="E272" s="19" t="s">
        <v>227</v>
      </c>
      <c r="F272" s="19" t="s">
        <v>392</v>
      </c>
      <c r="G272" s="19" t="s">
        <v>393</v>
      </c>
      <c r="H272" s="12" t="s">
        <v>309</v>
      </c>
      <c r="I272" s="16">
        <f>I273</f>
        <v>3636.4</v>
      </c>
      <c r="J272" s="16">
        <f t="shared" si="41"/>
        <v>9090.9</v>
      </c>
      <c r="K272" s="16">
        <f t="shared" si="41"/>
        <v>300</v>
      </c>
    </row>
    <row r="273" spans="1:11" ht="25.5">
      <c r="A273" s="17" t="s">
        <v>238</v>
      </c>
      <c r="B273" s="12" t="s">
        <v>259</v>
      </c>
      <c r="C273" s="12" t="s">
        <v>260</v>
      </c>
      <c r="D273" s="18" t="s">
        <v>331</v>
      </c>
      <c r="E273" s="19" t="s">
        <v>227</v>
      </c>
      <c r="F273" s="19" t="s">
        <v>392</v>
      </c>
      <c r="G273" s="19" t="s">
        <v>393</v>
      </c>
      <c r="H273" s="12" t="s">
        <v>243</v>
      </c>
      <c r="I273" s="16">
        <v>3636.4</v>
      </c>
      <c r="J273" s="16">
        <v>9090.9</v>
      </c>
      <c r="K273" s="16">
        <v>300</v>
      </c>
    </row>
    <row r="274" spans="1:11" ht="12.75">
      <c r="A274" s="44" t="s">
        <v>295</v>
      </c>
      <c r="B274" s="45" t="s">
        <v>259</v>
      </c>
      <c r="C274" s="45" t="s">
        <v>281</v>
      </c>
      <c r="D274" s="46"/>
      <c r="E274" s="47"/>
      <c r="F274" s="47"/>
      <c r="G274" s="48"/>
      <c r="H274" s="45"/>
      <c r="I274" s="56">
        <f>I275+I285+I294</f>
        <v>2944.8</v>
      </c>
      <c r="J274" s="56">
        <f>J275+J285+J294</f>
        <v>2419.7999999999997</v>
      </c>
      <c r="K274" s="56">
        <f>K275+K285+K294</f>
        <v>9905.7</v>
      </c>
    </row>
    <row r="275" spans="1:11" ht="25.5">
      <c r="A275" s="84" t="s">
        <v>361</v>
      </c>
      <c r="B275" s="76" t="s">
        <v>259</v>
      </c>
      <c r="C275" s="76" t="s">
        <v>281</v>
      </c>
      <c r="D275" s="77" t="s">
        <v>279</v>
      </c>
      <c r="E275" s="78" t="s">
        <v>229</v>
      </c>
      <c r="F275" s="78" t="s">
        <v>25</v>
      </c>
      <c r="G275" s="78" t="s">
        <v>30</v>
      </c>
      <c r="H275" s="76"/>
      <c r="I275" s="85">
        <f>I276</f>
        <v>2066.3</v>
      </c>
      <c r="J275" s="85">
        <f>J276</f>
        <v>1535.6999999999998</v>
      </c>
      <c r="K275" s="85">
        <f>K276</f>
        <v>1535.6999999999998</v>
      </c>
    </row>
    <row r="276" spans="1:11" ht="25.5">
      <c r="A276" s="32" t="s">
        <v>100</v>
      </c>
      <c r="B276" s="12" t="s">
        <v>259</v>
      </c>
      <c r="C276" s="12" t="s">
        <v>281</v>
      </c>
      <c r="D276" s="18" t="s">
        <v>279</v>
      </c>
      <c r="E276" s="19" t="s">
        <v>227</v>
      </c>
      <c r="F276" s="19" t="s">
        <v>25</v>
      </c>
      <c r="G276" s="19" t="s">
        <v>30</v>
      </c>
      <c r="H276" s="12"/>
      <c r="I276" s="16">
        <f aca="true" t="shared" si="42" ref="I276:K277">I277</f>
        <v>2066.3</v>
      </c>
      <c r="J276" s="16">
        <f t="shared" si="42"/>
        <v>1535.6999999999998</v>
      </c>
      <c r="K276" s="16">
        <f t="shared" si="42"/>
        <v>1535.6999999999998</v>
      </c>
    </row>
    <row r="277" spans="1:11" ht="25.5">
      <c r="A277" s="32" t="s">
        <v>199</v>
      </c>
      <c r="B277" s="12" t="s">
        <v>259</v>
      </c>
      <c r="C277" s="12" t="s">
        <v>281</v>
      </c>
      <c r="D277" s="18" t="s">
        <v>279</v>
      </c>
      <c r="E277" s="19" t="s">
        <v>227</v>
      </c>
      <c r="F277" s="19" t="s">
        <v>261</v>
      </c>
      <c r="G277" s="19" t="s">
        <v>30</v>
      </c>
      <c r="H277" s="12"/>
      <c r="I277" s="16">
        <f t="shared" si="42"/>
        <v>2066.3</v>
      </c>
      <c r="J277" s="16">
        <f t="shared" si="42"/>
        <v>1535.6999999999998</v>
      </c>
      <c r="K277" s="16">
        <f t="shared" si="42"/>
        <v>1535.6999999999998</v>
      </c>
    </row>
    <row r="278" spans="1:11" ht="25.5">
      <c r="A278" s="32" t="s">
        <v>101</v>
      </c>
      <c r="B278" s="12" t="s">
        <v>259</v>
      </c>
      <c r="C278" s="12" t="s">
        <v>281</v>
      </c>
      <c r="D278" s="18" t="s">
        <v>279</v>
      </c>
      <c r="E278" s="19" t="s">
        <v>227</v>
      </c>
      <c r="F278" s="19" t="s">
        <v>261</v>
      </c>
      <c r="G278" s="19" t="s">
        <v>102</v>
      </c>
      <c r="H278" s="12"/>
      <c r="I278" s="16">
        <f>I279+I281+I283</f>
        <v>2066.3</v>
      </c>
      <c r="J278" s="16">
        <f>J279+J281+J283</f>
        <v>1535.6999999999998</v>
      </c>
      <c r="K278" s="16">
        <f>K279+K281+K283</f>
        <v>1535.6999999999998</v>
      </c>
    </row>
    <row r="279" spans="1:11" ht="38.25">
      <c r="A279" s="17" t="s">
        <v>307</v>
      </c>
      <c r="B279" s="12" t="s">
        <v>259</v>
      </c>
      <c r="C279" s="12" t="s">
        <v>281</v>
      </c>
      <c r="D279" s="18" t="s">
        <v>279</v>
      </c>
      <c r="E279" s="19" t="s">
        <v>227</v>
      </c>
      <c r="F279" s="19" t="s">
        <v>261</v>
      </c>
      <c r="G279" s="19" t="s">
        <v>102</v>
      </c>
      <c r="H279" s="12" t="s">
        <v>308</v>
      </c>
      <c r="I279" s="16">
        <f>I280</f>
        <v>1938.2</v>
      </c>
      <c r="J279" s="16">
        <f>J280</f>
        <v>1292.1</v>
      </c>
      <c r="K279" s="16">
        <f>K280</f>
        <v>1292.1</v>
      </c>
    </row>
    <row r="280" spans="1:11" ht="12.75">
      <c r="A280" s="17" t="s">
        <v>246</v>
      </c>
      <c r="B280" s="12" t="s">
        <v>259</v>
      </c>
      <c r="C280" s="12" t="s">
        <v>281</v>
      </c>
      <c r="D280" s="18" t="s">
        <v>279</v>
      </c>
      <c r="E280" s="19" t="s">
        <v>227</v>
      </c>
      <c r="F280" s="19" t="s">
        <v>261</v>
      </c>
      <c r="G280" s="19" t="s">
        <v>102</v>
      </c>
      <c r="H280" s="12" t="s">
        <v>247</v>
      </c>
      <c r="I280" s="16">
        <v>1938.2</v>
      </c>
      <c r="J280" s="16">
        <v>1292.1</v>
      </c>
      <c r="K280" s="16">
        <v>1292.1</v>
      </c>
    </row>
    <row r="281" spans="1:11" ht="25.5">
      <c r="A281" s="17" t="s">
        <v>23</v>
      </c>
      <c r="B281" s="12" t="s">
        <v>259</v>
      </c>
      <c r="C281" s="12" t="s">
        <v>281</v>
      </c>
      <c r="D281" s="18" t="s">
        <v>279</v>
      </c>
      <c r="E281" s="19" t="s">
        <v>227</v>
      </c>
      <c r="F281" s="19" t="s">
        <v>261</v>
      </c>
      <c r="G281" s="19" t="s">
        <v>102</v>
      </c>
      <c r="H281" s="12" t="s">
        <v>309</v>
      </c>
      <c r="I281" s="29">
        <f>I282</f>
        <v>108.1</v>
      </c>
      <c r="J281" s="29">
        <f>J282</f>
        <v>193.6</v>
      </c>
      <c r="K281" s="29">
        <f>K282</f>
        <v>193.6</v>
      </c>
    </row>
    <row r="282" spans="1:11" ht="25.5">
      <c r="A282" s="17" t="s">
        <v>238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261</v>
      </c>
      <c r="G282" s="19" t="s">
        <v>102</v>
      </c>
      <c r="H282" s="12" t="s">
        <v>243</v>
      </c>
      <c r="I282" s="29">
        <v>108.1</v>
      </c>
      <c r="J282" s="29">
        <v>193.6</v>
      </c>
      <c r="K282" s="29">
        <v>193.6</v>
      </c>
    </row>
    <row r="283" spans="1:11" ht="12.75">
      <c r="A283" s="17" t="s">
        <v>0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102</v>
      </c>
      <c r="H283" s="12" t="s">
        <v>1</v>
      </c>
      <c r="I283" s="16">
        <f>I284</f>
        <v>20</v>
      </c>
      <c r="J283" s="16">
        <f>J284</f>
        <v>50</v>
      </c>
      <c r="K283" s="16">
        <f>K284</f>
        <v>50</v>
      </c>
    </row>
    <row r="284" spans="1:11" ht="12.75">
      <c r="A284" s="17" t="s">
        <v>244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 t="s">
        <v>245</v>
      </c>
      <c r="I284" s="16">
        <v>20</v>
      </c>
      <c r="J284" s="16">
        <v>50</v>
      </c>
      <c r="K284" s="16">
        <v>50</v>
      </c>
    </row>
    <row r="285" spans="1:11" ht="25.5">
      <c r="A285" s="84" t="s">
        <v>362</v>
      </c>
      <c r="B285" s="76" t="s">
        <v>259</v>
      </c>
      <c r="C285" s="76" t="s">
        <v>281</v>
      </c>
      <c r="D285" s="77" t="s">
        <v>260</v>
      </c>
      <c r="E285" s="78" t="s">
        <v>229</v>
      </c>
      <c r="F285" s="78" t="s">
        <v>25</v>
      </c>
      <c r="G285" s="78" t="s">
        <v>30</v>
      </c>
      <c r="H285" s="76"/>
      <c r="I285" s="79">
        <f>I286</f>
        <v>559</v>
      </c>
      <c r="J285" s="79">
        <f>J286</f>
        <v>564.6</v>
      </c>
      <c r="K285" s="79">
        <f>K286</f>
        <v>8370</v>
      </c>
    </row>
    <row r="286" spans="1:11" ht="12.75">
      <c r="A286" s="32" t="s">
        <v>69</v>
      </c>
      <c r="B286" s="12" t="s">
        <v>259</v>
      </c>
      <c r="C286" s="12" t="s">
        <v>281</v>
      </c>
      <c r="D286" s="18" t="s">
        <v>260</v>
      </c>
      <c r="E286" s="19" t="s">
        <v>227</v>
      </c>
      <c r="F286" s="19" t="s">
        <v>25</v>
      </c>
      <c r="G286" s="19" t="s">
        <v>30</v>
      </c>
      <c r="H286" s="12"/>
      <c r="I286" s="29">
        <f aca="true" t="shared" si="43" ref="I286:K289">I287</f>
        <v>559</v>
      </c>
      <c r="J286" s="29">
        <f t="shared" si="43"/>
        <v>564.6</v>
      </c>
      <c r="K286" s="29">
        <f t="shared" si="43"/>
        <v>8370</v>
      </c>
    </row>
    <row r="287" spans="1:11" ht="25.5">
      <c r="A287" s="32" t="s">
        <v>103</v>
      </c>
      <c r="B287" s="12" t="s">
        <v>259</v>
      </c>
      <c r="C287" s="12" t="s">
        <v>281</v>
      </c>
      <c r="D287" s="18" t="s">
        <v>260</v>
      </c>
      <c r="E287" s="19" t="s">
        <v>227</v>
      </c>
      <c r="F287" s="19" t="s">
        <v>258</v>
      </c>
      <c r="G287" s="19" t="s">
        <v>30</v>
      </c>
      <c r="H287" s="12"/>
      <c r="I287" s="29">
        <f>I288+I291</f>
        <v>559</v>
      </c>
      <c r="J287" s="29">
        <f>J288+J291</f>
        <v>564.6</v>
      </c>
      <c r="K287" s="29">
        <f>K288+K291</f>
        <v>8370</v>
      </c>
    </row>
    <row r="288" spans="1:11" ht="25.5">
      <c r="A288" s="17" t="s">
        <v>104</v>
      </c>
      <c r="B288" s="12" t="s">
        <v>259</v>
      </c>
      <c r="C288" s="12" t="s">
        <v>281</v>
      </c>
      <c r="D288" s="18" t="s">
        <v>260</v>
      </c>
      <c r="E288" s="19" t="s">
        <v>227</v>
      </c>
      <c r="F288" s="19" t="s">
        <v>258</v>
      </c>
      <c r="G288" s="19" t="s">
        <v>105</v>
      </c>
      <c r="H288" s="12"/>
      <c r="I288" s="29">
        <f>I289</f>
        <v>185</v>
      </c>
      <c r="J288" s="29">
        <f>J289</f>
        <v>370</v>
      </c>
      <c r="K288" s="29">
        <f>K289</f>
        <v>370</v>
      </c>
    </row>
    <row r="289" spans="1:11" ht="25.5">
      <c r="A289" s="17" t="s">
        <v>23</v>
      </c>
      <c r="B289" s="12" t="s">
        <v>259</v>
      </c>
      <c r="C289" s="12" t="s">
        <v>281</v>
      </c>
      <c r="D289" s="18" t="s">
        <v>260</v>
      </c>
      <c r="E289" s="19" t="s">
        <v>227</v>
      </c>
      <c r="F289" s="19" t="s">
        <v>258</v>
      </c>
      <c r="G289" s="19" t="s">
        <v>105</v>
      </c>
      <c r="H289" s="12" t="s">
        <v>309</v>
      </c>
      <c r="I289" s="29">
        <f t="shared" si="43"/>
        <v>185</v>
      </c>
      <c r="J289" s="29">
        <f t="shared" si="43"/>
        <v>370</v>
      </c>
      <c r="K289" s="29">
        <f t="shared" si="43"/>
        <v>370</v>
      </c>
    </row>
    <row r="290" spans="1:11" ht="25.5">
      <c r="A290" s="11" t="s">
        <v>238</v>
      </c>
      <c r="B290" s="12" t="s">
        <v>259</v>
      </c>
      <c r="C290" s="12" t="s">
        <v>281</v>
      </c>
      <c r="D290" s="18" t="s">
        <v>260</v>
      </c>
      <c r="E290" s="19" t="s">
        <v>227</v>
      </c>
      <c r="F290" s="19" t="s">
        <v>258</v>
      </c>
      <c r="G290" s="19" t="s">
        <v>105</v>
      </c>
      <c r="H290" s="12" t="s">
        <v>243</v>
      </c>
      <c r="I290" s="29">
        <v>185</v>
      </c>
      <c r="J290" s="29">
        <v>370</v>
      </c>
      <c r="K290" s="29">
        <v>370</v>
      </c>
    </row>
    <row r="291" spans="1:11" ht="12.75">
      <c r="A291" s="17" t="s">
        <v>439</v>
      </c>
      <c r="B291" s="12" t="s">
        <v>259</v>
      </c>
      <c r="C291" s="12" t="s">
        <v>281</v>
      </c>
      <c r="D291" s="13" t="s">
        <v>260</v>
      </c>
      <c r="E291" s="14" t="s">
        <v>227</v>
      </c>
      <c r="F291" s="14" t="s">
        <v>258</v>
      </c>
      <c r="G291" s="14" t="s">
        <v>476</v>
      </c>
      <c r="H291" s="12"/>
      <c r="I291" s="29">
        <f aca="true" t="shared" si="44" ref="I291:K292">I292</f>
        <v>374</v>
      </c>
      <c r="J291" s="29">
        <f t="shared" si="44"/>
        <v>194.6</v>
      </c>
      <c r="K291" s="29">
        <f t="shared" si="44"/>
        <v>8000</v>
      </c>
    </row>
    <row r="292" spans="1:11" ht="25.5">
      <c r="A292" s="17" t="s">
        <v>23</v>
      </c>
      <c r="B292" s="12" t="s">
        <v>259</v>
      </c>
      <c r="C292" s="12" t="s">
        <v>281</v>
      </c>
      <c r="D292" s="13" t="s">
        <v>260</v>
      </c>
      <c r="E292" s="14" t="s">
        <v>227</v>
      </c>
      <c r="F292" s="14" t="s">
        <v>258</v>
      </c>
      <c r="G292" s="14" t="s">
        <v>476</v>
      </c>
      <c r="H292" s="12" t="s">
        <v>309</v>
      </c>
      <c r="I292" s="29">
        <f t="shared" si="44"/>
        <v>374</v>
      </c>
      <c r="J292" s="29">
        <f t="shared" si="44"/>
        <v>194.6</v>
      </c>
      <c r="K292" s="29">
        <f t="shared" si="44"/>
        <v>8000</v>
      </c>
    </row>
    <row r="293" spans="1:11" ht="25.5">
      <c r="A293" s="11" t="s">
        <v>238</v>
      </c>
      <c r="B293" s="12" t="s">
        <v>259</v>
      </c>
      <c r="C293" s="12" t="s">
        <v>281</v>
      </c>
      <c r="D293" s="13" t="s">
        <v>260</v>
      </c>
      <c r="E293" s="14" t="s">
        <v>227</v>
      </c>
      <c r="F293" s="14" t="s">
        <v>258</v>
      </c>
      <c r="G293" s="14" t="s">
        <v>476</v>
      </c>
      <c r="H293" s="12" t="s">
        <v>243</v>
      </c>
      <c r="I293" s="29">
        <v>374</v>
      </c>
      <c r="J293" s="29">
        <v>194.6</v>
      </c>
      <c r="K293" s="29">
        <v>8000</v>
      </c>
    </row>
    <row r="294" spans="1:11" ht="38.25">
      <c r="A294" s="84" t="s">
        <v>364</v>
      </c>
      <c r="B294" s="76" t="s">
        <v>259</v>
      </c>
      <c r="C294" s="76" t="s">
        <v>281</v>
      </c>
      <c r="D294" s="77" t="s">
        <v>286</v>
      </c>
      <c r="E294" s="78" t="s">
        <v>229</v>
      </c>
      <c r="F294" s="78" t="s">
        <v>25</v>
      </c>
      <c r="G294" s="78" t="s">
        <v>30</v>
      </c>
      <c r="H294" s="76"/>
      <c r="I294" s="85">
        <f>I295</f>
        <v>319.5</v>
      </c>
      <c r="J294" s="79">
        <f aca="true" t="shared" si="45" ref="J294:K298">J295</f>
        <v>319.5</v>
      </c>
      <c r="K294" s="79">
        <f t="shared" si="45"/>
        <v>0</v>
      </c>
    </row>
    <row r="295" spans="1:11" ht="25.5">
      <c r="A295" s="17" t="s">
        <v>333</v>
      </c>
      <c r="B295" s="12" t="s">
        <v>259</v>
      </c>
      <c r="C295" s="12" t="s">
        <v>281</v>
      </c>
      <c r="D295" s="18" t="s">
        <v>286</v>
      </c>
      <c r="E295" s="19" t="s">
        <v>240</v>
      </c>
      <c r="F295" s="19" t="s">
        <v>25</v>
      </c>
      <c r="G295" s="19" t="s">
        <v>30</v>
      </c>
      <c r="H295" s="12"/>
      <c r="I295" s="29">
        <f>I296</f>
        <v>319.5</v>
      </c>
      <c r="J295" s="16">
        <f t="shared" si="45"/>
        <v>319.5</v>
      </c>
      <c r="K295" s="16">
        <f t="shared" si="45"/>
        <v>0</v>
      </c>
    </row>
    <row r="296" spans="1:11" ht="25.5">
      <c r="A296" s="17" t="s">
        <v>334</v>
      </c>
      <c r="B296" s="12" t="s">
        <v>259</v>
      </c>
      <c r="C296" s="12" t="s">
        <v>281</v>
      </c>
      <c r="D296" s="18" t="s">
        <v>286</v>
      </c>
      <c r="E296" s="19" t="s">
        <v>240</v>
      </c>
      <c r="F296" s="19" t="s">
        <v>258</v>
      </c>
      <c r="G296" s="19" t="s">
        <v>30</v>
      </c>
      <c r="H296" s="12"/>
      <c r="I296" s="29">
        <f>I297</f>
        <v>319.5</v>
      </c>
      <c r="J296" s="16">
        <f t="shared" si="45"/>
        <v>319.5</v>
      </c>
      <c r="K296" s="16">
        <f t="shared" si="45"/>
        <v>0</v>
      </c>
    </row>
    <row r="297" spans="1:11" ht="25.5">
      <c r="A297" s="17" t="s">
        <v>330</v>
      </c>
      <c r="B297" s="12" t="s">
        <v>259</v>
      </c>
      <c r="C297" s="12" t="s">
        <v>281</v>
      </c>
      <c r="D297" s="18" t="s">
        <v>286</v>
      </c>
      <c r="E297" s="19" t="s">
        <v>240</v>
      </c>
      <c r="F297" s="19" t="s">
        <v>258</v>
      </c>
      <c r="G297" s="19" t="s">
        <v>332</v>
      </c>
      <c r="H297" s="12"/>
      <c r="I297" s="29">
        <f>I298</f>
        <v>319.5</v>
      </c>
      <c r="J297" s="16">
        <f t="shared" si="45"/>
        <v>319.5</v>
      </c>
      <c r="K297" s="16">
        <f t="shared" si="45"/>
        <v>0</v>
      </c>
    </row>
    <row r="298" spans="1:11" ht="25.5">
      <c r="A298" s="17" t="s">
        <v>23</v>
      </c>
      <c r="B298" s="12" t="s">
        <v>259</v>
      </c>
      <c r="C298" s="12" t="s">
        <v>281</v>
      </c>
      <c r="D298" s="18" t="s">
        <v>286</v>
      </c>
      <c r="E298" s="19" t="s">
        <v>240</v>
      </c>
      <c r="F298" s="19" t="s">
        <v>258</v>
      </c>
      <c r="G298" s="19" t="s">
        <v>332</v>
      </c>
      <c r="H298" s="12" t="s">
        <v>309</v>
      </c>
      <c r="I298" s="29">
        <f>I299</f>
        <v>319.5</v>
      </c>
      <c r="J298" s="16">
        <f t="shared" si="45"/>
        <v>319.5</v>
      </c>
      <c r="K298" s="16">
        <f t="shared" si="45"/>
        <v>0</v>
      </c>
    </row>
    <row r="299" spans="1:11" ht="25.5">
      <c r="A299" s="17" t="s">
        <v>238</v>
      </c>
      <c r="B299" s="12" t="s">
        <v>259</v>
      </c>
      <c r="C299" s="12" t="s">
        <v>281</v>
      </c>
      <c r="D299" s="18" t="s">
        <v>286</v>
      </c>
      <c r="E299" s="19" t="s">
        <v>240</v>
      </c>
      <c r="F299" s="19" t="s">
        <v>258</v>
      </c>
      <c r="G299" s="19" t="s">
        <v>332</v>
      </c>
      <c r="H299" s="12" t="s">
        <v>243</v>
      </c>
      <c r="I299" s="29">
        <v>319.5</v>
      </c>
      <c r="J299" s="29">
        <v>319.5</v>
      </c>
      <c r="K299" s="29"/>
    </row>
    <row r="300" spans="1:11" ht="12.75">
      <c r="A300" s="54" t="s">
        <v>265</v>
      </c>
      <c r="B300" s="1" t="s">
        <v>266</v>
      </c>
      <c r="C300" s="31"/>
      <c r="D300" s="25"/>
      <c r="E300" s="26"/>
      <c r="F300" s="26"/>
      <c r="G300" s="27"/>
      <c r="H300" s="31"/>
      <c r="I300" s="22">
        <f>I301+I319+I357+I409</f>
        <v>119406.2</v>
      </c>
      <c r="J300" s="22">
        <f>J301+J319+J357+J409</f>
        <v>124804.20000000001</v>
      </c>
      <c r="K300" s="22">
        <f>K301+K319+K357+K409</f>
        <v>78967.4</v>
      </c>
    </row>
    <row r="301" spans="1:11" ht="12.75">
      <c r="A301" s="44" t="s">
        <v>267</v>
      </c>
      <c r="B301" s="55" t="s">
        <v>266</v>
      </c>
      <c r="C301" s="45" t="s">
        <v>258</v>
      </c>
      <c r="D301" s="51"/>
      <c r="E301" s="52"/>
      <c r="F301" s="52"/>
      <c r="G301" s="53"/>
      <c r="H301" s="50"/>
      <c r="I301" s="56">
        <f>I302+I308</f>
        <v>71793.8</v>
      </c>
      <c r="J301" s="56">
        <f>J302+J308</f>
        <v>33478.5</v>
      </c>
      <c r="K301" s="56">
        <f>K302+K308</f>
        <v>1341.4</v>
      </c>
    </row>
    <row r="302" spans="1:11" ht="27.75" customHeight="1">
      <c r="A302" s="84" t="s">
        <v>362</v>
      </c>
      <c r="B302" s="76" t="s">
        <v>266</v>
      </c>
      <c r="C302" s="76" t="s">
        <v>258</v>
      </c>
      <c r="D302" s="77" t="s">
        <v>260</v>
      </c>
      <c r="E302" s="78" t="s">
        <v>229</v>
      </c>
      <c r="F302" s="78" t="s">
        <v>25</v>
      </c>
      <c r="G302" s="78" t="s">
        <v>30</v>
      </c>
      <c r="H302" s="12"/>
      <c r="I302" s="79">
        <f aca="true" t="shared" si="46" ref="I302:K306">I303</f>
        <v>670.7</v>
      </c>
      <c r="J302" s="79">
        <f t="shared" si="46"/>
        <v>1341.4</v>
      </c>
      <c r="K302" s="79">
        <f t="shared" si="46"/>
        <v>1341.4</v>
      </c>
    </row>
    <row r="303" spans="1:11" ht="12.75">
      <c r="A303" s="32" t="s">
        <v>69</v>
      </c>
      <c r="B303" s="12" t="s">
        <v>266</v>
      </c>
      <c r="C303" s="12" t="s">
        <v>258</v>
      </c>
      <c r="D303" s="18" t="s">
        <v>260</v>
      </c>
      <c r="E303" s="19" t="s">
        <v>227</v>
      </c>
      <c r="F303" s="19" t="s">
        <v>25</v>
      </c>
      <c r="G303" s="19" t="s">
        <v>30</v>
      </c>
      <c r="H303" s="12"/>
      <c r="I303" s="29">
        <f t="shared" si="46"/>
        <v>670.7</v>
      </c>
      <c r="J303" s="29">
        <f t="shared" si="46"/>
        <v>1341.4</v>
      </c>
      <c r="K303" s="29">
        <f t="shared" si="46"/>
        <v>1341.4</v>
      </c>
    </row>
    <row r="304" spans="1:11" ht="38.25">
      <c r="A304" s="32" t="s">
        <v>106</v>
      </c>
      <c r="B304" s="38" t="s">
        <v>266</v>
      </c>
      <c r="C304" s="12" t="s">
        <v>258</v>
      </c>
      <c r="D304" s="13" t="s">
        <v>260</v>
      </c>
      <c r="E304" s="14" t="s">
        <v>227</v>
      </c>
      <c r="F304" s="14" t="s">
        <v>264</v>
      </c>
      <c r="G304" s="14" t="s">
        <v>30</v>
      </c>
      <c r="H304" s="12"/>
      <c r="I304" s="29">
        <f t="shared" si="46"/>
        <v>670.7</v>
      </c>
      <c r="J304" s="29">
        <f t="shared" si="46"/>
        <v>1341.4</v>
      </c>
      <c r="K304" s="29">
        <f t="shared" si="46"/>
        <v>1341.4</v>
      </c>
    </row>
    <row r="305" spans="1:11" ht="51">
      <c r="A305" s="11" t="s">
        <v>107</v>
      </c>
      <c r="B305" s="38" t="s">
        <v>266</v>
      </c>
      <c r="C305" s="12" t="s">
        <v>258</v>
      </c>
      <c r="D305" s="13" t="s">
        <v>260</v>
      </c>
      <c r="E305" s="14" t="s">
        <v>227</v>
      </c>
      <c r="F305" s="14" t="s">
        <v>264</v>
      </c>
      <c r="G305" s="14" t="s">
        <v>108</v>
      </c>
      <c r="H305" s="12"/>
      <c r="I305" s="29">
        <f t="shared" si="46"/>
        <v>670.7</v>
      </c>
      <c r="J305" s="29">
        <f t="shared" si="46"/>
        <v>1341.4</v>
      </c>
      <c r="K305" s="29">
        <f t="shared" si="46"/>
        <v>1341.4</v>
      </c>
    </row>
    <row r="306" spans="1:11" ht="25.5">
      <c r="A306" s="17" t="s">
        <v>23</v>
      </c>
      <c r="B306" s="38" t="s">
        <v>266</v>
      </c>
      <c r="C306" s="12" t="s">
        <v>258</v>
      </c>
      <c r="D306" s="13" t="s">
        <v>260</v>
      </c>
      <c r="E306" s="14" t="s">
        <v>227</v>
      </c>
      <c r="F306" s="14" t="s">
        <v>264</v>
      </c>
      <c r="G306" s="14" t="s">
        <v>108</v>
      </c>
      <c r="H306" s="12" t="s">
        <v>309</v>
      </c>
      <c r="I306" s="16">
        <f t="shared" si="46"/>
        <v>670.7</v>
      </c>
      <c r="J306" s="16">
        <f t="shared" si="46"/>
        <v>1341.4</v>
      </c>
      <c r="K306" s="16">
        <f t="shared" si="46"/>
        <v>1341.4</v>
      </c>
    </row>
    <row r="307" spans="1:11" ht="25.5">
      <c r="A307" s="17" t="s">
        <v>238</v>
      </c>
      <c r="B307" s="12" t="s">
        <v>266</v>
      </c>
      <c r="C307" s="12" t="s">
        <v>258</v>
      </c>
      <c r="D307" s="13" t="s">
        <v>260</v>
      </c>
      <c r="E307" s="14" t="s">
        <v>227</v>
      </c>
      <c r="F307" s="14" t="s">
        <v>264</v>
      </c>
      <c r="G307" s="14" t="s">
        <v>108</v>
      </c>
      <c r="H307" s="12" t="s">
        <v>243</v>
      </c>
      <c r="I307" s="16">
        <v>670.7</v>
      </c>
      <c r="J307" s="16">
        <v>1341.4</v>
      </c>
      <c r="K307" s="16">
        <v>1341.4</v>
      </c>
    </row>
    <row r="308" spans="1:11" ht="38.25">
      <c r="A308" s="104" t="s">
        <v>373</v>
      </c>
      <c r="B308" s="105" t="s">
        <v>266</v>
      </c>
      <c r="C308" s="66" t="s">
        <v>258</v>
      </c>
      <c r="D308" s="72" t="s">
        <v>374</v>
      </c>
      <c r="E308" s="73" t="s">
        <v>229</v>
      </c>
      <c r="F308" s="73" t="s">
        <v>25</v>
      </c>
      <c r="G308" s="73" t="s">
        <v>30</v>
      </c>
      <c r="H308" s="66"/>
      <c r="I308" s="70">
        <f>+I309</f>
        <v>71123.1</v>
      </c>
      <c r="J308" s="70">
        <f>+J309</f>
        <v>32137.100000000002</v>
      </c>
      <c r="K308" s="70">
        <f>+K309</f>
        <v>0</v>
      </c>
    </row>
    <row r="309" spans="1:11" ht="25.5">
      <c r="A309" s="17" t="s">
        <v>398</v>
      </c>
      <c r="B309" s="38" t="s">
        <v>266</v>
      </c>
      <c r="C309" s="12" t="s">
        <v>258</v>
      </c>
      <c r="D309" s="13" t="s">
        <v>374</v>
      </c>
      <c r="E309" s="14" t="s">
        <v>229</v>
      </c>
      <c r="F309" s="14" t="s">
        <v>394</v>
      </c>
      <c r="G309" s="14" t="s">
        <v>30</v>
      </c>
      <c r="H309" s="12"/>
      <c r="I309" s="16">
        <f>+I316+I310+I313</f>
        <v>71123.1</v>
      </c>
      <c r="J309" s="16">
        <f>+J316+J310+J313</f>
        <v>32137.100000000002</v>
      </c>
      <c r="K309" s="16">
        <f>+K316+K310+K313</f>
        <v>0</v>
      </c>
    </row>
    <row r="310" spans="1:11" ht="66.75" customHeight="1">
      <c r="A310" s="17" t="s">
        <v>447</v>
      </c>
      <c r="B310" s="38" t="s">
        <v>266</v>
      </c>
      <c r="C310" s="12" t="s">
        <v>258</v>
      </c>
      <c r="D310" s="13" t="s">
        <v>374</v>
      </c>
      <c r="E310" s="14" t="s">
        <v>229</v>
      </c>
      <c r="F310" s="14" t="s">
        <v>394</v>
      </c>
      <c r="G310" s="14" t="s">
        <v>420</v>
      </c>
      <c r="H310" s="12"/>
      <c r="I310" s="16">
        <f aca="true" t="shared" si="47" ref="I310:K311">I311</f>
        <v>60509.4</v>
      </c>
      <c r="J310" s="16">
        <f t="shared" si="47"/>
        <v>28976.9</v>
      </c>
      <c r="K310" s="16">
        <f t="shared" si="47"/>
        <v>0</v>
      </c>
    </row>
    <row r="311" spans="1:11" ht="25.5">
      <c r="A311" s="17" t="s">
        <v>19</v>
      </c>
      <c r="B311" s="38" t="s">
        <v>266</v>
      </c>
      <c r="C311" s="12" t="s">
        <v>258</v>
      </c>
      <c r="D311" s="13" t="s">
        <v>374</v>
      </c>
      <c r="E311" s="14" t="s">
        <v>229</v>
      </c>
      <c r="F311" s="14" t="s">
        <v>394</v>
      </c>
      <c r="G311" s="14" t="s">
        <v>420</v>
      </c>
      <c r="H311" s="12" t="s">
        <v>304</v>
      </c>
      <c r="I311" s="16">
        <f t="shared" si="47"/>
        <v>60509.4</v>
      </c>
      <c r="J311" s="16">
        <f t="shared" si="47"/>
        <v>28976.9</v>
      </c>
      <c r="K311" s="16">
        <f t="shared" si="47"/>
        <v>0</v>
      </c>
    </row>
    <row r="312" spans="1:11" ht="12.75">
      <c r="A312" s="17" t="s">
        <v>305</v>
      </c>
      <c r="B312" s="38" t="s">
        <v>266</v>
      </c>
      <c r="C312" s="12" t="s">
        <v>258</v>
      </c>
      <c r="D312" s="13" t="s">
        <v>374</v>
      </c>
      <c r="E312" s="14" t="s">
        <v>229</v>
      </c>
      <c r="F312" s="14" t="s">
        <v>394</v>
      </c>
      <c r="G312" s="14" t="s">
        <v>420</v>
      </c>
      <c r="H312" s="12" t="s">
        <v>306</v>
      </c>
      <c r="I312" s="16">
        <v>60509.4</v>
      </c>
      <c r="J312" s="16">
        <v>28976.9</v>
      </c>
      <c r="K312" s="16"/>
    </row>
    <row r="313" spans="1:11" ht="53.25" customHeight="1">
      <c r="A313" s="103" t="s">
        <v>448</v>
      </c>
      <c r="B313" s="38" t="s">
        <v>266</v>
      </c>
      <c r="C313" s="12" t="s">
        <v>258</v>
      </c>
      <c r="D313" s="13" t="s">
        <v>374</v>
      </c>
      <c r="E313" s="14" t="s">
        <v>229</v>
      </c>
      <c r="F313" s="14" t="s">
        <v>394</v>
      </c>
      <c r="G313" s="14" t="s">
        <v>399</v>
      </c>
      <c r="H313" s="12"/>
      <c r="I313" s="16">
        <f aca="true" t="shared" si="48" ref="I313:K314">I314</f>
        <v>706.8</v>
      </c>
      <c r="J313" s="16">
        <f t="shared" si="48"/>
        <v>292.7</v>
      </c>
      <c r="K313" s="16">
        <f t="shared" si="48"/>
        <v>0</v>
      </c>
    </row>
    <row r="314" spans="1:11" ht="25.5">
      <c r="A314" s="17" t="s">
        <v>19</v>
      </c>
      <c r="B314" s="38" t="s">
        <v>266</v>
      </c>
      <c r="C314" s="12" t="s">
        <v>258</v>
      </c>
      <c r="D314" s="13" t="s">
        <v>374</v>
      </c>
      <c r="E314" s="14" t="s">
        <v>229</v>
      </c>
      <c r="F314" s="14" t="s">
        <v>394</v>
      </c>
      <c r="G314" s="14" t="s">
        <v>399</v>
      </c>
      <c r="H314" s="12" t="s">
        <v>304</v>
      </c>
      <c r="I314" s="16">
        <f t="shared" si="48"/>
        <v>706.8</v>
      </c>
      <c r="J314" s="16">
        <f t="shared" si="48"/>
        <v>292.7</v>
      </c>
      <c r="K314" s="16">
        <f t="shared" si="48"/>
        <v>0</v>
      </c>
    </row>
    <row r="315" spans="1:11" ht="12.75">
      <c r="A315" s="17" t="s">
        <v>305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399</v>
      </c>
      <c r="H315" s="12" t="s">
        <v>306</v>
      </c>
      <c r="I315" s="16">
        <v>706.8</v>
      </c>
      <c r="J315" s="16">
        <v>292.7</v>
      </c>
      <c r="K315" s="16"/>
    </row>
    <row r="316" spans="1:11" ht="51">
      <c r="A316" s="17" t="s">
        <v>449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400</v>
      </c>
      <c r="H316" s="12"/>
      <c r="I316" s="16">
        <f aca="true" t="shared" si="49" ref="I316:K317">I317</f>
        <v>9906.9</v>
      </c>
      <c r="J316" s="16">
        <f t="shared" si="49"/>
        <v>2867.5</v>
      </c>
      <c r="K316" s="16">
        <f t="shared" si="49"/>
        <v>0</v>
      </c>
    </row>
    <row r="317" spans="1:11" ht="25.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400</v>
      </c>
      <c r="H317" s="12" t="s">
        <v>304</v>
      </c>
      <c r="I317" s="16">
        <f t="shared" si="49"/>
        <v>9906.9</v>
      </c>
      <c r="J317" s="16">
        <f t="shared" si="49"/>
        <v>2867.5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400</v>
      </c>
      <c r="H318" s="12" t="s">
        <v>306</v>
      </c>
      <c r="I318" s="16">
        <v>9906.9</v>
      </c>
      <c r="J318" s="16">
        <v>2867.5</v>
      </c>
      <c r="K318" s="16"/>
    </row>
    <row r="319" spans="1:11" ht="12.75">
      <c r="A319" s="44" t="s">
        <v>268</v>
      </c>
      <c r="B319" s="55" t="s">
        <v>266</v>
      </c>
      <c r="C319" s="45" t="s">
        <v>261</v>
      </c>
      <c r="D319" s="51"/>
      <c r="E319" s="52"/>
      <c r="F319" s="52"/>
      <c r="G319" s="53"/>
      <c r="H319" s="50"/>
      <c r="I319" s="56">
        <f>I320+I326+I332</f>
        <v>2748.7</v>
      </c>
      <c r="J319" s="56">
        <f>J320+J326+J332</f>
        <v>31240.3</v>
      </c>
      <c r="K319" s="56">
        <f>K320+K326+K332</f>
        <v>31240.3</v>
      </c>
    </row>
    <row r="320" spans="1:11" ht="25.5">
      <c r="A320" s="75" t="s">
        <v>353</v>
      </c>
      <c r="B320" s="76" t="s">
        <v>266</v>
      </c>
      <c r="C320" s="76" t="s">
        <v>261</v>
      </c>
      <c r="D320" s="77" t="s">
        <v>261</v>
      </c>
      <c r="E320" s="78" t="s">
        <v>229</v>
      </c>
      <c r="F320" s="78" t="s">
        <v>25</v>
      </c>
      <c r="G320" s="78" t="s">
        <v>30</v>
      </c>
      <c r="H320" s="76"/>
      <c r="I320" s="79">
        <f>I321</f>
        <v>110</v>
      </c>
      <c r="J320" s="79">
        <f>J321</f>
        <v>220</v>
      </c>
      <c r="K320" s="79">
        <f>K321</f>
        <v>220</v>
      </c>
    </row>
    <row r="321" spans="1:11" ht="25.5">
      <c r="A321" s="32" t="s">
        <v>88</v>
      </c>
      <c r="B321" s="12" t="s">
        <v>266</v>
      </c>
      <c r="C321" s="12" t="s">
        <v>261</v>
      </c>
      <c r="D321" s="18" t="s">
        <v>261</v>
      </c>
      <c r="E321" s="19" t="s">
        <v>230</v>
      </c>
      <c r="F321" s="19" t="s">
        <v>25</v>
      </c>
      <c r="G321" s="19" t="s">
        <v>30</v>
      </c>
      <c r="H321" s="76"/>
      <c r="I321" s="16">
        <f aca="true" t="shared" si="50" ref="I321:K324">I322</f>
        <v>110</v>
      </c>
      <c r="J321" s="16">
        <f t="shared" si="50"/>
        <v>220</v>
      </c>
      <c r="K321" s="16">
        <f t="shared" si="50"/>
        <v>220</v>
      </c>
    </row>
    <row r="322" spans="1:11" ht="25.5">
      <c r="A322" s="32" t="s">
        <v>89</v>
      </c>
      <c r="B322" s="38" t="s">
        <v>266</v>
      </c>
      <c r="C322" s="12" t="s">
        <v>261</v>
      </c>
      <c r="D322" s="18" t="s">
        <v>261</v>
      </c>
      <c r="E322" s="19" t="s">
        <v>230</v>
      </c>
      <c r="F322" s="19" t="s">
        <v>264</v>
      </c>
      <c r="G322" s="19" t="s">
        <v>30</v>
      </c>
      <c r="H322" s="76"/>
      <c r="I322" s="16">
        <f t="shared" si="50"/>
        <v>110</v>
      </c>
      <c r="J322" s="16">
        <f t="shared" si="50"/>
        <v>220</v>
      </c>
      <c r="K322" s="16">
        <f t="shared" si="50"/>
        <v>220</v>
      </c>
    </row>
    <row r="323" spans="1:11" ht="25.5">
      <c r="A323" s="32" t="s">
        <v>109</v>
      </c>
      <c r="B323" s="38" t="s">
        <v>266</v>
      </c>
      <c r="C323" s="12" t="s">
        <v>261</v>
      </c>
      <c r="D323" s="18" t="s">
        <v>261</v>
      </c>
      <c r="E323" s="19" t="s">
        <v>230</v>
      </c>
      <c r="F323" s="19" t="s">
        <v>264</v>
      </c>
      <c r="G323" s="19" t="s">
        <v>111</v>
      </c>
      <c r="H323" s="76"/>
      <c r="I323" s="16">
        <f t="shared" si="50"/>
        <v>110</v>
      </c>
      <c r="J323" s="16">
        <f t="shared" si="50"/>
        <v>220</v>
      </c>
      <c r="K323" s="16">
        <f t="shared" si="50"/>
        <v>220</v>
      </c>
    </row>
    <row r="324" spans="1:11" ht="12.75">
      <c r="A324" s="17" t="s">
        <v>0</v>
      </c>
      <c r="B324" s="12" t="s">
        <v>266</v>
      </c>
      <c r="C324" s="12" t="s">
        <v>261</v>
      </c>
      <c r="D324" s="18" t="s">
        <v>261</v>
      </c>
      <c r="E324" s="19" t="s">
        <v>230</v>
      </c>
      <c r="F324" s="19" t="s">
        <v>264</v>
      </c>
      <c r="G324" s="19" t="s">
        <v>111</v>
      </c>
      <c r="H324" s="12" t="s">
        <v>1</v>
      </c>
      <c r="I324" s="16">
        <f t="shared" si="50"/>
        <v>110</v>
      </c>
      <c r="J324" s="16">
        <f t="shared" si="50"/>
        <v>220</v>
      </c>
      <c r="K324" s="16">
        <f t="shared" si="50"/>
        <v>220</v>
      </c>
    </row>
    <row r="325" spans="1:11" ht="38.25">
      <c r="A325" s="17" t="s">
        <v>24</v>
      </c>
      <c r="B325" s="12" t="s">
        <v>266</v>
      </c>
      <c r="C325" s="12" t="s">
        <v>261</v>
      </c>
      <c r="D325" s="18" t="s">
        <v>261</v>
      </c>
      <c r="E325" s="19" t="s">
        <v>230</v>
      </c>
      <c r="F325" s="19" t="s">
        <v>264</v>
      </c>
      <c r="G325" s="19" t="s">
        <v>111</v>
      </c>
      <c r="H325" s="12" t="s">
        <v>14</v>
      </c>
      <c r="I325" s="16">
        <v>110</v>
      </c>
      <c r="J325" s="16">
        <v>220</v>
      </c>
      <c r="K325" s="16">
        <v>220</v>
      </c>
    </row>
    <row r="326" spans="1:11" ht="38.25">
      <c r="A326" s="71" t="s">
        <v>356</v>
      </c>
      <c r="B326" s="76" t="s">
        <v>266</v>
      </c>
      <c r="C326" s="76" t="s">
        <v>261</v>
      </c>
      <c r="D326" s="77" t="s">
        <v>259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575</v>
      </c>
      <c r="J326" s="79">
        <f>J327</f>
        <v>1043</v>
      </c>
      <c r="K326" s="79">
        <f>K327</f>
        <v>1043</v>
      </c>
    </row>
    <row r="327" spans="1:11" ht="25.5">
      <c r="A327" s="32" t="s">
        <v>84</v>
      </c>
      <c r="B327" s="12" t="s">
        <v>266</v>
      </c>
      <c r="C327" s="12" t="s">
        <v>261</v>
      </c>
      <c r="D327" s="18" t="s">
        <v>259</v>
      </c>
      <c r="E327" s="19" t="s">
        <v>240</v>
      </c>
      <c r="F327" s="19" t="s">
        <v>25</v>
      </c>
      <c r="G327" s="19" t="s">
        <v>30</v>
      </c>
      <c r="H327" s="12"/>
      <c r="I327" s="16">
        <f aca="true" t="shared" si="51" ref="I327:K330">I328</f>
        <v>575</v>
      </c>
      <c r="J327" s="16">
        <f t="shared" si="51"/>
        <v>1043</v>
      </c>
      <c r="K327" s="16">
        <f t="shared" si="51"/>
        <v>1043</v>
      </c>
    </row>
    <row r="328" spans="1:11" ht="38.25">
      <c r="A328" s="32" t="s">
        <v>85</v>
      </c>
      <c r="B328" s="12" t="s">
        <v>266</v>
      </c>
      <c r="C328" s="12" t="s">
        <v>261</v>
      </c>
      <c r="D328" s="18" t="s">
        <v>259</v>
      </c>
      <c r="E328" s="19" t="s">
        <v>240</v>
      </c>
      <c r="F328" s="19" t="s">
        <v>258</v>
      </c>
      <c r="G328" s="19" t="s">
        <v>30</v>
      </c>
      <c r="H328" s="12"/>
      <c r="I328" s="16">
        <f t="shared" si="51"/>
        <v>575</v>
      </c>
      <c r="J328" s="16">
        <f t="shared" si="51"/>
        <v>1043</v>
      </c>
      <c r="K328" s="16">
        <f t="shared" si="51"/>
        <v>1043</v>
      </c>
    </row>
    <row r="329" spans="1:11" ht="51">
      <c r="A329" s="17" t="s">
        <v>110</v>
      </c>
      <c r="B329" s="12" t="s">
        <v>266</v>
      </c>
      <c r="C329" s="12" t="s">
        <v>261</v>
      </c>
      <c r="D329" s="18" t="s">
        <v>259</v>
      </c>
      <c r="E329" s="19" t="s">
        <v>240</v>
      </c>
      <c r="F329" s="19" t="s">
        <v>258</v>
      </c>
      <c r="G329" s="19" t="s">
        <v>112</v>
      </c>
      <c r="H329" s="12"/>
      <c r="I329" s="16">
        <f t="shared" si="51"/>
        <v>575</v>
      </c>
      <c r="J329" s="16">
        <f t="shared" si="51"/>
        <v>1043</v>
      </c>
      <c r="K329" s="16">
        <f t="shared" si="51"/>
        <v>1043</v>
      </c>
    </row>
    <row r="330" spans="1:11" ht="25.5">
      <c r="A330" s="17" t="s">
        <v>232</v>
      </c>
      <c r="B330" s="12" t="s">
        <v>266</v>
      </c>
      <c r="C330" s="12" t="s">
        <v>261</v>
      </c>
      <c r="D330" s="18" t="s">
        <v>259</v>
      </c>
      <c r="E330" s="19" t="s">
        <v>240</v>
      </c>
      <c r="F330" s="19" t="s">
        <v>258</v>
      </c>
      <c r="G330" s="19" t="s">
        <v>112</v>
      </c>
      <c r="H330" s="12" t="s">
        <v>231</v>
      </c>
      <c r="I330" s="16">
        <f t="shared" si="51"/>
        <v>575</v>
      </c>
      <c r="J330" s="16">
        <f t="shared" si="51"/>
        <v>1043</v>
      </c>
      <c r="K330" s="16">
        <f t="shared" si="51"/>
        <v>1043</v>
      </c>
    </row>
    <row r="331" spans="1:11" ht="12.75">
      <c r="A331" s="17" t="s">
        <v>2</v>
      </c>
      <c r="B331" s="12" t="s">
        <v>266</v>
      </c>
      <c r="C331" s="12" t="s">
        <v>261</v>
      </c>
      <c r="D331" s="18" t="s">
        <v>259</v>
      </c>
      <c r="E331" s="19" t="s">
        <v>240</v>
      </c>
      <c r="F331" s="19" t="s">
        <v>258</v>
      </c>
      <c r="G331" s="19" t="s">
        <v>112</v>
      </c>
      <c r="H331" s="12" t="s">
        <v>248</v>
      </c>
      <c r="I331" s="16">
        <v>575</v>
      </c>
      <c r="J331" s="16">
        <v>1043</v>
      </c>
      <c r="K331" s="16">
        <v>1043</v>
      </c>
    </row>
    <row r="332" spans="1:11" ht="38.25">
      <c r="A332" s="84" t="s">
        <v>364</v>
      </c>
      <c r="B332" s="76" t="s">
        <v>266</v>
      </c>
      <c r="C332" s="76" t="s">
        <v>261</v>
      </c>
      <c r="D332" s="77" t="s">
        <v>286</v>
      </c>
      <c r="E332" s="78" t="s">
        <v>229</v>
      </c>
      <c r="F332" s="78" t="s">
        <v>25</v>
      </c>
      <c r="G332" s="78" t="s">
        <v>30</v>
      </c>
      <c r="H332" s="76"/>
      <c r="I332" s="85">
        <f>I333+I352</f>
        <v>2063.7</v>
      </c>
      <c r="J332" s="85">
        <f>J333+J352</f>
        <v>29977.3</v>
      </c>
      <c r="K332" s="85">
        <f>K333+K352</f>
        <v>29977.3</v>
      </c>
    </row>
    <row r="333" spans="1:11" ht="25.5">
      <c r="A333" s="17" t="s">
        <v>344</v>
      </c>
      <c r="B333" s="12" t="s">
        <v>266</v>
      </c>
      <c r="C333" s="12" t="s">
        <v>261</v>
      </c>
      <c r="D333" s="18" t="s">
        <v>286</v>
      </c>
      <c r="E333" s="19" t="s">
        <v>227</v>
      </c>
      <c r="F333" s="19" t="s">
        <v>25</v>
      </c>
      <c r="G333" s="19" t="s">
        <v>30</v>
      </c>
      <c r="H333" s="12"/>
      <c r="I333" s="29">
        <f>I338+I348+I334</f>
        <v>1799</v>
      </c>
      <c r="J333" s="29">
        <f>J338+J348+J334</f>
        <v>29448</v>
      </c>
      <c r="K333" s="29">
        <f>K338+K348+K334</f>
        <v>29448</v>
      </c>
    </row>
    <row r="334" spans="1:11" ht="25.5">
      <c r="A334" s="17" t="s">
        <v>479</v>
      </c>
      <c r="B334" s="12" t="s">
        <v>266</v>
      </c>
      <c r="C334" s="12" t="s">
        <v>261</v>
      </c>
      <c r="D334" s="18" t="s">
        <v>286</v>
      </c>
      <c r="E334" s="19" t="s">
        <v>227</v>
      </c>
      <c r="F334" s="19" t="s">
        <v>261</v>
      </c>
      <c r="G334" s="19" t="s">
        <v>30</v>
      </c>
      <c r="H334" s="12"/>
      <c r="I334" s="29">
        <f>I335</f>
        <v>400</v>
      </c>
      <c r="J334" s="29">
        <f>J335</f>
        <v>400</v>
      </c>
      <c r="K334" s="29">
        <f>K335</f>
        <v>400</v>
      </c>
    </row>
    <row r="335" spans="1:11" ht="25.5">
      <c r="A335" s="17" t="s">
        <v>336</v>
      </c>
      <c r="B335" s="12" t="s">
        <v>266</v>
      </c>
      <c r="C335" s="12" t="s">
        <v>261</v>
      </c>
      <c r="D335" s="18" t="s">
        <v>286</v>
      </c>
      <c r="E335" s="19" t="s">
        <v>227</v>
      </c>
      <c r="F335" s="19" t="s">
        <v>261</v>
      </c>
      <c r="G335" s="19" t="s">
        <v>337</v>
      </c>
      <c r="H335" s="12"/>
      <c r="I335" s="29">
        <f aca="true" t="shared" si="52" ref="I335:K336">I336</f>
        <v>400</v>
      </c>
      <c r="J335" s="29">
        <f t="shared" si="52"/>
        <v>400</v>
      </c>
      <c r="K335" s="29">
        <f t="shared" si="52"/>
        <v>400</v>
      </c>
    </row>
    <row r="336" spans="1:11" ht="25.5">
      <c r="A336" s="17" t="s">
        <v>23</v>
      </c>
      <c r="B336" s="12" t="s">
        <v>266</v>
      </c>
      <c r="C336" s="12" t="s">
        <v>261</v>
      </c>
      <c r="D336" s="18" t="s">
        <v>286</v>
      </c>
      <c r="E336" s="19" t="s">
        <v>227</v>
      </c>
      <c r="F336" s="19" t="s">
        <v>261</v>
      </c>
      <c r="G336" s="19" t="s">
        <v>337</v>
      </c>
      <c r="H336" s="12" t="s">
        <v>309</v>
      </c>
      <c r="I336" s="29">
        <f t="shared" si="52"/>
        <v>400</v>
      </c>
      <c r="J336" s="29">
        <f t="shared" si="52"/>
        <v>400</v>
      </c>
      <c r="K336" s="29">
        <f t="shared" si="52"/>
        <v>400</v>
      </c>
    </row>
    <row r="337" spans="1:11" ht="25.5">
      <c r="A337" s="17" t="s">
        <v>238</v>
      </c>
      <c r="B337" s="12" t="s">
        <v>266</v>
      </c>
      <c r="C337" s="12" t="s">
        <v>261</v>
      </c>
      <c r="D337" s="18" t="s">
        <v>286</v>
      </c>
      <c r="E337" s="19" t="s">
        <v>227</v>
      </c>
      <c r="F337" s="19" t="s">
        <v>261</v>
      </c>
      <c r="G337" s="19" t="s">
        <v>337</v>
      </c>
      <c r="H337" s="12" t="s">
        <v>243</v>
      </c>
      <c r="I337" s="29">
        <v>400</v>
      </c>
      <c r="J337" s="29">
        <v>400</v>
      </c>
      <c r="K337" s="29">
        <v>400</v>
      </c>
    </row>
    <row r="338" spans="1:11" ht="12.75">
      <c r="A338" s="17" t="s">
        <v>345</v>
      </c>
      <c r="B338" s="12" t="s">
        <v>266</v>
      </c>
      <c r="C338" s="12" t="s">
        <v>261</v>
      </c>
      <c r="D338" s="18" t="s">
        <v>286</v>
      </c>
      <c r="E338" s="19" t="s">
        <v>227</v>
      </c>
      <c r="F338" s="19" t="s">
        <v>264</v>
      </c>
      <c r="G338" s="19" t="s">
        <v>30</v>
      </c>
      <c r="H338" s="12"/>
      <c r="I338" s="29">
        <f>+I342+I345+I339</f>
        <v>1250</v>
      </c>
      <c r="J338" s="29">
        <f>+J342+J345+J339</f>
        <v>28750</v>
      </c>
      <c r="K338" s="29">
        <f>+K342+K345+K339</f>
        <v>28750</v>
      </c>
    </row>
    <row r="339" spans="1:11" ht="25.5">
      <c r="A339" s="17" t="s">
        <v>336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264</v>
      </c>
      <c r="G339" s="19" t="s">
        <v>337</v>
      </c>
      <c r="H339" s="12"/>
      <c r="I339" s="29">
        <f aca="true" t="shared" si="53" ref="I339:K340">I340</f>
        <v>250</v>
      </c>
      <c r="J339" s="29">
        <f t="shared" si="53"/>
        <v>250</v>
      </c>
      <c r="K339" s="29">
        <f t="shared" si="53"/>
        <v>250</v>
      </c>
    </row>
    <row r="340" spans="1:11" ht="25.5">
      <c r="A340" s="17" t="s">
        <v>23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264</v>
      </c>
      <c r="G340" s="19" t="s">
        <v>337</v>
      </c>
      <c r="H340" s="12" t="s">
        <v>309</v>
      </c>
      <c r="I340" s="29">
        <f t="shared" si="53"/>
        <v>250</v>
      </c>
      <c r="J340" s="29">
        <f t="shared" si="53"/>
        <v>250</v>
      </c>
      <c r="K340" s="29">
        <f t="shared" si="53"/>
        <v>250</v>
      </c>
    </row>
    <row r="341" spans="1:11" ht="25.5">
      <c r="A341" s="17" t="s">
        <v>238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264</v>
      </c>
      <c r="G341" s="19" t="s">
        <v>337</v>
      </c>
      <c r="H341" s="12" t="s">
        <v>243</v>
      </c>
      <c r="I341" s="29">
        <v>250</v>
      </c>
      <c r="J341" s="29">
        <v>250</v>
      </c>
      <c r="K341" s="29">
        <v>250</v>
      </c>
    </row>
    <row r="342" spans="1:11" ht="25.5">
      <c r="A342" s="17" t="s">
        <v>414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264</v>
      </c>
      <c r="G342" s="19" t="s">
        <v>415</v>
      </c>
      <c r="H342" s="12"/>
      <c r="I342" s="29">
        <f aca="true" t="shared" si="54" ref="I342:K343">I343</f>
        <v>0</v>
      </c>
      <c r="J342" s="29">
        <f t="shared" si="54"/>
        <v>20000</v>
      </c>
      <c r="K342" s="29">
        <f t="shared" si="54"/>
        <v>20000</v>
      </c>
    </row>
    <row r="343" spans="1:11" ht="25.5">
      <c r="A343" s="17" t="s">
        <v>23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264</v>
      </c>
      <c r="G343" s="19" t="s">
        <v>415</v>
      </c>
      <c r="H343" s="12" t="s">
        <v>309</v>
      </c>
      <c r="I343" s="29">
        <f t="shared" si="54"/>
        <v>0</v>
      </c>
      <c r="J343" s="29">
        <f t="shared" si="54"/>
        <v>20000</v>
      </c>
      <c r="K343" s="29">
        <f t="shared" si="54"/>
        <v>20000</v>
      </c>
    </row>
    <row r="344" spans="1:11" ht="25.5">
      <c r="A344" s="17" t="s">
        <v>238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415</v>
      </c>
      <c r="H344" s="12" t="s">
        <v>243</v>
      </c>
      <c r="I344" s="29"/>
      <c r="J344" s="29">
        <v>20000</v>
      </c>
      <c r="K344" s="29">
        <v>20000</v>
      </c>
    </row>
    <row r="345" spans="1:11" ht="25.5">
      <c r="A345" s="17" t="s">
        <v>485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486</v>
      </c>
      <c r="H345" s="12"/>
      <c r="I345" s="29">
        <f aca="true" t="shared" si="55" ref="I345:K346">I346</f>
        <v>1000</v>
      </c>
      <c r="J345" s="29">
        <f t="shared" si="55"/>
        <v>8500</v>
      </c>
      <c r="K345" s="29">
        <f t="shared" si="55"/>
        <v>8500</v>
      </c>
    </row>
    <row r="346" spans="1:11" ht="25.5">
      <c r="A346" s="17" t="s">
        <v>23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486</v>
      </c>
      <c r="H346" s="12" t="s">
        <v>309</v>
      </c>
      <c r="I346" s="29">
        <f t="shared" si="55"/>
        <v>1000</v>
      </c>
      <c r="J346" s="29">
        <f t="shared" si="55"/>
        <v>8500</v>
      </c>
      <c r="K346" s="29">
        <f t="shared" si="55"/>
        <v>8500</v>
      </c>
    </row>
    <row r="347" spans="1:11" ht="25.5">
      <c r="A347" s="17" t="s">
        <v>238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486</v>
      </c>
      <c r="H347" s="12" t="s">
        <v>243</v>
      </c>
      <c r="I347" s="29">
        <v>1000</v>
      </c>
      <c r="J347" s="29">
        <v>8500</v>
      </c>
      <c r="K347" s="29">
        <v>8500</v>
      </c>
    </row>
    <row r="348" spans="1:11" ht="38.25">
      <c r="A348" s="17" t="s">
        <v>470</v>
      </c>
      <c r="B348" s="12" t="s">
        <v>266</v>
      </c>
      <c r="C348" s="12" t="s">
        <v>261</v>
      </c>
      <c r="D348" s="13" t="s">
        <v>286</v>
      </c>
      <c r="E348" s="14" t="s">
        <v>227</v>
      </c>
      <c r="F348" s="14" t="s">
        <v>259</v>
      </c>
      <c r="G348" s="14" t="s">
        <v>30</v>
      </c>
      <c r="H348" s="12"/>
      <c r="I348" s="16">
        <f aca="true" t="shared" si="56" ref="I348:K350">I349</f>
        <v>149</v>
      </c>
      <c r="J348" s="16">
        <f t="shared" si="56"/>
        <v>298</v>
      </c>
      <c r="K348" s="16">
        <f t="shared" si="56"/>
        <v>298</v>
      </c>
    </row>
    <row r="349" spans="1:11" ht="25.5">
      <c r="A349" s="103" t="s">
        <v>471</v>
      </c>
      <c r="B349" s="12" t="s">
        <v>266</v>
      </c>
      <c r="C349" s="12" t="s">
        <v>261</v>
      </c>
      <c r="D349" s="13" t="s">
        <v>286</v>
      </c>
      <c r="E349" s="14" t="s">
        <v>227</v>
      </c>
      <c r="F349" s="14" t="s">
        <v>259</v>
      </c>
      <c r="G349" s="14" t="s">
        <v>472</v>
      </c>
      <c r="H349" s="12"/>
      <c r="I349" s="16">
        <f t="shared" si="56"/>
        <v>149</v>
      </c>
      <c r="J349" s="16">
        <f t="shared" si="56"/>
        <v>298</v>
      </c>
      <c r="K349" s="16">
        <f t="shared" si="56"/>
        <v>298</v>
      </c>
    </row>
    <row r="350" spans="1:11" ht="25.5">
      <c r="A350" s="17" t="s">
        <v>23</v>
      </c>
      <c r="B350" s="12" t="s">
        <v>266</v>
      </c>
      <c r="C350" s="12" t="s">
        <v>261</v>
      </c>
      <c r="D350" s="13" t="s">
        <v>286</v>
      </c>
      <c r="E350" s="14" t="s">
        <v>227</v>
      </c>
      <c r="F350" s="14" t="s">
        <v>259</v>
      </c>
      <c r="G350" s="14" t="s">
        <v>472</v>
      </c>
      <c r="H350" s="12" t="s">
        <v>309</v>
      </c>
      <c r="I350" s="16">
        <f t="shared" si="56"/>
        <v>149</v>
      </c>
      <c r="J350" s="16">
        <f t="shared" si="56"/>
        <v>298</v>
      </c>
      <c r="K350" s="16">
        <f t="shared" si="56"/>
        <v>298</v>
      </c>
    </row>
    <row r="351" spans="1:11" ht="25.5">
      <c r="A351" s="11" t="s">
        <v>238</v>
      </c>
      <c r="B351" s="12" t="s">
        <v>266</v>
      </c>
      <c r="C351" s="12" t="s">
        <v>261</v>
      </c>
      <c r="D351" s="13" t="s">
        <v>286</v>
      </c>
      <c r="E351" s="14" t="s">
        <v>227</v>
      </c>
      <c r="F351" s="14" t="s">
        <v>259</v>
      </c>
      <c r="G351" s="14" t="s">
        <v>472</v>
      </c>
      <c r="H351" s="12" t="s">
        <v>243</v>
      </c>
      <c r="I351" s="16">
        <v>149</v>
      </c>
      <c r="J351" s="16">
        <v>298</v>
      </c>
      <c r="K351" s="16">
        <v>298</v>
      </c>
    </row>
    <row r="352" spans="1:11" ht="25.5">
      <c r="A352" s="103" t="s">
        <v>387</v>
      </c>
      <c r="B352" s="12" t="s">
        <v>266</v>
      </c>
      <c r="C352" s="12" t="s">
        <v>261</v>
      </c>
      <c r="D352" s="18" t="s">
        <v>286</v>
      </c>
      <c r="E352" s="19" t="s">
        <v>303</v>
      </c>
      <c r="F352" s="19" t="s">
        <v>25</v>
      </c>
      <c r="G352" s="19" t="s">
        <v>30</v>
      </c>
      <c r="H352" s="12"/>
      <c r="I352" s="16">
        <f>I353</f>
        <v>264.7</v>
      </c>
      <c r="J352" s="29">
        <f aca="true" t="shared" si="57" ref="J352:K355">J353</f>
        <v>529.3</v>
      </c>
      <c r="K352" s="16">
        <f t="shared" si="57"/>
        <v>529.3</v>
      </c>
    </row>
    <row r="353" spans="1:11" ht="25.5">
      <c r="A353" s="17" t="s">
        <v>388</v>
      </c>
      <c r="B353" s="12" t="s">
        <v>266</v>
      </c>
      <c r="C353" s="12" t="s">
        <v>261</v>
      </c>
      <c r="D353" s="18" t="s">
        <v>286</v>
      </c>
      <c r="E353" s="19" t="s">
        <v>303</v>
      </c>
      <c r="F353" s="19" t="s">
        <v>258</v>
      </c>
      <c r="G353" s="19" t="s">
        <v>30</v>
      </c>
      <c r="H353" s="12"/>
      <c r="I353" s="16">
        <f>I354</f>
        <v>264.7</v>
      </c>
      <c r="J353" s="29">
        <f t="shared" si="57"/>
        <v>529.3</v>
      </c>
      <c r="K353" s="16">
        <f t="shared" si="57"/>
        <v>529.3</v>
      </c>
    </row>
    <row r="354" spans="1:11" ht="12.75">
      <c r="A354" s="17" t="s">
        <v>389</v>
      </c>
      <c r="B354" s="12" t="s">
        <v>266</v>
      </c>
      <c r="C354" s="12" t="s">
        <v>261</v>
      </c>
      <c r="D354" s="18" t="s">
        <v>286</v>
      </c>
      <c r="E354" s="19" t="s">
        <v>303</v>
      </c>
      <c r="F354" s="19" t="s">
        <v>258</v>
      </c>
      <c r="G354" s="19" t="s">
        <v>390</v>
      </c>
      <c r="H354" s="12"/>
      <c r="I354" s="16">
        <f>I355</f>
        <v>264.7</v>
      </c>
      <c r="J354" s="29">
        <f t="shared" si="57"/>
        <v>529.3</v>
      </c>
      <c r="K354" s="16">
        <f t="shared" si="57"/>
        <v>529.3</v>
      </c>
    </row>
    <row r="355" spans="1:11" ht="25.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303</v>
      </c>
      <c r="F355" s="19" t="s">
        <v>258</v>
      </c>
      <c r="G355" s="19" t="s">
        <v>390</v>
      </c>
      <c r="H355" s="12" t="s">
        <v>309</v>
      </c>
      <c r="I355" s="16">
        <f>I356</f>
        <v>264.7</v>
      </c>
      <c r="J355" s="29">
        <f t="shared" si="57"/>
        <v>529.3</v>
      </c>
      <c r="K355" s="16">
        <f t="shared" si="57"/>
        <v>529.3</v>
      </c>
    </row>
    <row r="356" spans="1:11" ht="25.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303</v>
      </c>
      <c r="F356" s="19" t="s">
        <v>258</v>
      </c>
      <c r="G356" s="19" t="s">
        <v>390</v>
      </c>
      <c r="H356" s="12" t="s">
        <v>243</v>
      </c>
      <c r="I356" s="16">
        <v>264.7</v>
      </c>
      <c r="J356" s="16">
        <v>529.3</v>
      </c>
      <c r="K356" s="16">
        <v>529.3</v>
      </c>
    </row>
    <row r="357" spans="1:11" ht="12.75">
      <c r="A357" s="44" t="s">
        <v>288</v>
      </c>
      <c r="B357" s="45" t="s">
        <v>266</v>
      </c>
      <c r="C357" s="45" t="s">
        <v>264</v>
      </c>
      <c r="D357" s="51"/>
      <c r="E357" s="52"/>
      <c r="F357" s="52"/>
      <c r="G357" s="53"/>
      <c r="H357" s="50"/>
      <c r="I357" s="56">
        <f>I358+I390</f>
        <v>38601.5</v>
      </c>
      <c r="J357" s="56">
        <f>J358+J390</f>
        <v>55354.8</v>
      </c>
      <c r="K357" s="56">
        <f>K358+K390</f>
        <v>41723.5</v>
      </c>
    </row>
    <row r="358" spans="1:11" ht="38.25">
      <c r="A358" s="71" t="s">
        <v>360</v>
      </c>
      <c r="B358" s="86" t="s">
        <v>266</v>
      </c>
      <c r="C358" s="76" t="s">
        <v>264</v>
      </c>
      <c r="D358" s="80" t="s">
        <v>278</v>
      </c>
      <c r="E358" s="81" t="s">
        <v>229</v>
      </c>
      <c r="F358" s="81" t="s">
        <v>25</v>
      </c>
      <c r="G358" s="81" t="s">
        <v>30</v>
      </c>
      <c r="H358" s="66"/>
      <c r="I358" s="90">
        <f>I359+I385</f>
        <v>19376.1</v>
      </c>
      <c r="J358" s="90">
        <f>J359+J385</f>
        <v>40862.6</v>
      </c>
      <c r="K358" s="90">
        <f>K359+K385</f>
        <v>40862.6</v>
      </c>
    </row>
    <row r="359" spans="1:11" ht="12.75">
      <c r="A359" s="17" t="s">
        <v>347</v>
      </c>
      <c r="B359" s="36" t="s">
        <v>266</v>
      </c>
      <c r="C359" s="23" t="s">
        <v>264</v>
      </c>
      <c r="D359" s="18" t="s">
        <v>278</v>
      </c>
      <c r="E359" s="19" t="s">
        <v>227</v>
      </c>
      <c r="F359" s="19" t="s">
        <v>25</v>
      </c>
      <c r="G359" s="19" t="s">
        <v>30</v>
      </c>
      <c r="H359" s="23"/>
      <c r="I359" s="37">
        <f>I360</f>
        <v>16776</v>
      </c>
      <c r="J359" s="37">
        <f>J360</f>
        <v>38262.5</v>
      </c>
      <c r="K359" s="37">
        <f>K360</f>
        <v>38262.5</v>
      </c>
    </row>
    <row r="360" spans="1:11" ht="25.5">
      <c r="A360" s="17" t="s">
        <v>38</v>
      </c>
      <c r="B360" s="36" t="s">
        <v>266</v>
      </c>
      <c r="C360" s="23" t="s">
        <v>264</v>
      </c>
      <c r="D360" s="18" t="s">
        <v>278</v>
      </c>
      <c r="E360" s="19" t="s">
        <v>227</v>
      </c>
      <c r="F360" s="19" t="s">
        <v>258</v>
      </c>
      <c r="G360" s="19" t="s">
        <v>30</v>
      </c>
      <c r="H360" s="23"/>
      <c r="I360" s="30">
        <f>+I364+I367+I370+I373+I379+I361+I376+I382</f>
        <v>16776</v>
      </c>
      <c r="J360" s="30">
        <f>+J364+J367+J370+J373+J379+J361+J376</f>
        <v>38262.5</v>
      </c>
      <c r="K360" s="30">
        <f>+K364+K367+K370+K373+K379+K361+K376</f>
        <v>38262.5</v>
      </c>
    </row>
    <row r="361" spans="1:11" ht="25.5">
      <c r="A361" s="32" t="s">
        <v>410</v>
      </c>
      <c r="B361" s="12" t="s">
        <v>266</v>
      </c>
      <c r="C361" s="12" t="s">
        <v>264</v>
      </c>
      <c r="D361" s="18" t="s">
        <v>278</v>
      </c>
      <c r="E361" s="19" t="s">
        <v>227</v>
      </c>
      <c r="F361" s="19" t="s">
        <v>258</v>
      </c>
      <c r="G361" s="19" t="s">
        <v>411</v>
      </c>
      <c r="H361" s="12"/>
      <c r="I361" s="29">
        <f aca="true" t="shared" si="58" ref="I361:K362">I362</f>
        <v>43.8</v>
      </c>
      <c r="J361" s="29">
        <f t="shared" si="58"/>
        <v>87.5</v>
      </c>
      <c r="K361" s="29">
        <f t="shared" si="58"/>
        <v>87.5</v>
      </c>
    </row>
    <row r="362" spans="1:11" ht="25.5">
      <c r="A362" s="17" t="s">
        <v>23</v>
      </c>
      <c r="B362" s="12" t="s">
        <v>266</v>
      </c>
      <c r="C362" s="12" t="s">
        <v>264</v>
      </c>
      <c r="D362" s="18" t="s">
        <v>278</v>
      </c>
      <c r="E362" s="19" t="s">
        <v>227</v>
      </c>
      <c r="F362" s="19" t="s">
        <v>258</v>
      </c>
      <c r="G362" s="19" t="s">
        <v>411</v>
      </c>
      <c r="H362" s="12" t="s">
        <v>309</v>
      </c>
      <c r="I362" s="29">
        <f t="shared" si="58"/>
        <v>43.8</v>
      </c>
      <c r="J362" s="29">
        <f t="shared" si="58"/>
        <v>87.5</v>
      </c>
      <c r="K362" s="29">
        <f t="shared" si="58"/>
        <v>87.5</v>
      </c>
    </row>
    <row r="363" spans="1:11" ht="25.5">
      <c r="A363" s="17" t="s">
        <v>238</v>
      </c>
      <c r="B363" s="12" t="s">
        <v>266</v>
      </c>
      <c r="C363" s="12" t="s">
        <v>264</v>
      </c>
      <c r="D363" s="18" t="s">
        <v>278</v>
      </c>
      <c r="E363" s="19" t="s">
        <v>227</v>
      </c>
      <c r="F363" s="19" t="s">
        <v>258</v>
      </c>
      <c r="G363" s="19" t="s">
        <v>411</v>
      </c>
      <c r="H363" s="12" t="s">
        <v>243</v>
      </c>
      <c r="I363" s="29">
        <v>43.8</v>
      </c>
      <c r="J363" s="29">
        <v>87.5</v>
      </c>
      <c r="K363" s="29">
        <v>87.5</v>
      </c>
    </row>
    <row r="364" spans="1:11" ht="12.75">
      <c r="A364" s="17" t="s">
        <v>113</v>
      </c>
      <c r="B364" s="12" t="s">
        <v>266</v>
      </c>
      <c r="C364" s="12" t="s">
        <v>264</v>
      </c>
      <c r="D364" s="18" t="s">
        <v>278</v>
      </c>
      <c r="E364" s="19" t="s">
        <v>227</v>
      </c>
      <c r="F364" s="19" t="s">
        <v>258</v>
      </c>
      <c r="G364" s="19" t="s">
        <v>116</v>
      </c>
      <c r="H364" s="12"/>
      <c r="I364" s="29">
        <f aca="true" t="shared" si="59" ref="I364:K365">I365</f>
        <v>550.5</v>
      </c>
      <c r="J364" s="29">
        <f t="shared" si="59"/>
        <v>1100.9</v>
      </c>
      <c r="K364" s="29">
        <f t="shared" si="59"/>
        <v>1100.9</v>
      </c>
    </row>
    <row r="365" spans="1:11" ht="25.5">
      <c r="A365" s="17" t="s">
        <v>23</v>
      </c>
      <c r="B365" s="12" t="s">
        <v>266</v>
      </c>
      <c r="C365" s="12" t="s">
        <v>264</v>
      </c>
      <c r="D365" s="18" t="s">
        <v>278</v>
      </c>
      <c r="E365" s="19" t="s">
        <v>227</v>
      </c>
      <c r="F365" s="19" t="s">
        <v>258</v>
      </c>
      <c r="G365" s="19" t="s">
        <v>116</v>
      </c>
      <c r="H365" s="12" t="s">
        <v>309</v>
      </c>
      <c r="I365" s="29">
        <f t="shared" si="59"/>
        <v>550.5</v>
      </c>
      <c r="J365" s="29">
        <f t="shared" si="59"/>
        <v>1100.9</v>
      </c>
      <c r="K365" s="29">
        <f t="shared" si="59"/>
        <v>1100.9</v>
      </c>
    </row>
    <row r="366" spans="1:11" ht="25.5">
      <c r="A366" s="17" t="s">
        <v>238</v>
      </c>
      <c r="B366" s="12" t="s">
        <v>266</v>
      </c>
      <c r="C366" s="12" t="s">
        <v>264</v>
      </c>
      <c r="D366" s="18" t="s">
        <v>278</v>
      </c>
      <c r="E366" s="19" t="s">
        <v>227</v>
      </c>
      <c r="F366" s="19" t="s">
        <v>258</v>
      </c>
      <c r="G366" s="19" t="s">
        <v>116</v>
      </c>
      <c r="H366" s="12" t="s">
        <v>243</v>
      </c>
      <c r="I366" s="29">
        <v>550.5</v>
      </c>
      <c r="J366" s="29">
        <v>1100.9</v>
      </c>
      <c r="K366" s="29">
        <v>1100.9</v>
      </c>
    </row>
    <row r="367" spans="1:11" ht="12.75">
      <c r="A367" s="17" t="s">
        <v>114</v>
      </c>
      <c r="B367" s="12" t="s">
        <v>266</v>
      </c>
      <c r="C367" s="12" t="s">
        <v>264</v>
      </c>
      <c r="D367" s="18" t="s">
        <v>278</v>
      </c>
      <c r="E367" s="19" t="s">
        <v>227</v>
      </c>
      <c r="F367" s="19" t="s">
        <v>258</v>
      </c>
      <c r="G367" s="19" t="s">
        <v>117</v>
      </c>
      <c r="H367" s="12"/>
      <c r="I367" s="29">
        <f aca="true" t="shared" si="60" ref="I367:K368">I368</f>
        <v>9245.7</v>
      </c>
      <c r="J367" s="29">
        <f t="shared" si="60"/>
        <v>26172.4</v>
      </c>
      <c r="K367" s="29">
        <f t="shared" si="60"/>
        <v>26172.4</v>
      </c>
    </row>
    <row r="368" spans="1:11" ht="25.5">
      <c r="A368" s="17" t="s">
        <v>23</v>
      </c>
      <c r="B368" s="12" t="s">
        <v>266</v>
      </c>
      <c r="C368" s="12" t="s">
        <v>264</v>
      </c>
      <c r="D368" s="18" t="s">
        <v>278</v>
      </c>
      <c r="E368" s="19" t="s">
        <v>227</v>
      </c>
      <c r="F368" s="19" t="s">
        <v>258</v>
      </c>
      <c r="G368" s="19" t="s">
        <v>117</v>
      </c>
      <c r="H368" s="12" t="s">
        <v>309</v>
      </c>
      <c r="I368" s="16">
        <f t="shared" si="60"/>
        <v>9245.7</v>
      </c>
      <c r="J368" s="16">
        <f t="shared" si="60"/>
        <v>26172.4</v>
      </c>
      <c r="K368" s="16">
        <f t="shared" si="60"/>
        <v>26172.4</v>
      </c>
    </row>
    <row r="369" spans="1:11" ht="25.5">
      <c r="A369" s="17" t="s">
        <v>238</v>
      </c>
      <c r="B369" s="12" t="s">
        <v>266</v>
      </c>
      <c r="C369" s="12" t="s">
        <v>264</v>
      </c>
      <c r="D369" s="18" t="s">
        <v>278</v>
      </c>
      <c r="E369" s="19" t="s">
        <v>227</v>
      </c>
      <c r="F369" s="19" t="s">
        <v>258</v>
      </c>
      <c r="G369" s="19" t="s">
        <v>117</v>
      </c>
      <c r="H369" s="12" t="s">
        <v>243</v>
      </c>
      <c r="I369" s="16">
        <v>9245.7</v>
      </c>
      <c r="J369" s="16">
        <v>26172.4</v>
      </c>
      <c r="K369" s="16">
        <v>26172.4</v>
      </c>
    </row>
    <row r="370" spans="1:11" ht="12.75">
      <c r="A370" s="17" t="s">
        <v>95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97</v>
      </c>
      <c r="H370" s="12"/>
      <c r="I370" s="29">
        <f aca="true" t="shared" si="61" ref="I370:K371">I371</f>
        <v>3563</v>
      </c>
      <c r="J370" s="29">
        <f t="shared" si="61"/>
        <v>7155.7</v>
      </c>
      <c r="K370" s="29">
        <f t="shared" si="61"/>
        <v>7155.7</v>
      </c>
    </row>
    <row r="371" spans="1:11" ht="25.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97</v>
      </c>
      <c r="H371" s="12" t="s">
        <v>309</v>
      </c>
      <c r="I371" s="29">
        <f t="shared" si="61"/>
        <v>3563</v>
      </c>
      <c r="J371" s="29">
        <f t="shared" si="61"/>
        <v>7155.7</v>
      </c>
      <c r="K371" s="29">
        <f t="shared" si="61"/>
        <v>7155.7</v>
      </c>
    </row>
    <row r="372" spans="1:11" ht="25.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97</v>
      </c>
      <c r="H372" s="12" t="s">
        <v>243</v>
      </c>
      <c r="I372" s="29">
        <v>3563</v>
      </c>
      <c r="J372" s="29">
        <v>7155.7</v>
      </c>
      <c r="K372" s="29">
        <v>7155.7</v>
      </c>
    </row>
    <row r="373" spans="1:11" ht="12.75">
      <c r="A373" s="17" t="s">
        <v>115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118</v>
      </c>
      <c r="H373" s="12"/>
      <c r="I373" s="16">
        <f aca="true" t="shared" si="62" ref="I373:K374">I374</f>
        <v>1873</v>
      </c>
      <c r="J373" s="16">
        <f t="shared" si="62"/>
        <v>3746</v>
      </c>
      <c r="K373" s="16">
        <f t="shared" si="62"/>
        <v>3746</v>
      </c>
    </row>
    <row r="374" spans="1:11" ht="25.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118</v>
      </c>
      <c r="H374" s="12" t="s">
        <v>309</v>
      </c>
      <c r="I374" s="16">
        <f t="shared" si="62"/>
        <v>1873</v>
      </c>
      <c r="J374" s="16">
        <f t="shared" si="62"/>
        <v>3746</v>
      </c>
      <c r="K374" s="16">
        <f t="shared" si="62"/>
        <v>3746</v>
      </c>
    </row>
    <row r="375" spans="1:11" ht="25.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118</v>
      </c>
      <c r="H375" s="12" t="s">
        <v>243</v>
      </c>
      <c r="I375" s="16">
        <v>1873</v>
      </c>
      <c r="J375" s="16">
        <v>3746</v>
      </c>
      <c r="K375" s="16">
        <v>3746</v>
      </c>
    </row>
    <row r="376" spans="1:11" ht="13.5" customHeight="1">
      <c r="A376" s="17" t="s">
        <v>418</v>
      </c>
      <c r="B376" s="12" t="s">
        <v>266</v>
      </c>
      <c r="C376" s="12" t="s">
        <v>264</v>
      </c>
      <c r="D376" s="13" t="s">
        <v>278</v>
      </c>
      <c r="E376" s="14" t="s">
        <v>227</v>
      </c>
      <c r="F376" s="14" t="s">
        <v>258</v>
      </c>
      <c r="G376" s="14" t="s">
        <v>419</v>
      </c>
      <c r="H376" s="12"/>
      <c r="I376" s="16">
        <f aca="true" t="shared" si="63" ref="I376:K377">I377</f>
        <v>500</v>
      </c>
      <c r="J376" s="16">
        <f t="shared" si="63"/>
        <v>0</v>
      </c>
      <c r="K376" s="16">
        <f t="shared" si="63"/>
        <v>0</v>
      </c>
    </row>
    <row r="377" spans="1:11" ht="25.5">
      <c r="A377" s="17" t="s">
        <v>19</v>
      </c>
      <c r="B377" s="12" t="s">
        <v>266</v>
      </c>
      <c r="C377" s="12" t="s">
        <v>264</v>
      </c>
      <c r="D377" s="13" t="s">
        <v>278</v>
      </c>
      <c r="E377" s="14" t="s">
        <v>227</v>
      </c>
      <c r="F377" s="14" t="s">
        <v>258</v>
      </c>
      <c r="G377" s="14" t="s">
        <v>419</v>
      </c>
      <c r="H377" s="12" t="s">
        <v>304</v>
      </c>
      <c r="I377" s="16">
        <f t="shared" si="63"/>
        <v>500</v>
      </c>
      <c r="J377" s="16">
        <f t="shared" si="63"/>
        <v>0</v>
      </c>
      <c r="K377" s="16">
        <f t="shared" si="63"/>
        <v>0</v>
      </c>
    </row>
    <row r="378" spans="1:11" ht="12.75">
      <c r="A378" s="17" t="s">
        <v>305</v>
      </c>
      <c r="B378" s="12" t="s">
        <v>266</v>
      </c>
      <c r="C378" s="12" t="s">
        <v>264</v>
      </c>
      <c r="D378" s="13" t="s">
        <v>278</v>
      </c>
      <c r="E378" s="14" t="s">
        <v>227</v>
      </c>
      <c r="F378" s="14" t="s">
        <v>258</v>
      </c>
      <c r="G378" s="14" t="s">
        <v>419</v>
      </c>
      <c r="H378" s="12" t="s">
        <v>306</v>
      </c>
      <c r="I378" s="16">
        <v>500</v>
      </c>
      <c r="J378" s="16"/>
      <c r="K378" s="16"/>
    </row>
    <row r="379" spans="1:11" ht="25.5">
      <c r="A379" s="103" t="s">
        <v>341</v>
      </c>
      <c r="B379" s="12" t="s">
        <v>266</v>
      </c>
      <c r="C379" s="12" t="s">
        <v>264</v>
      </c>
      <c r="D379" s="13" t="s">
        <v>278</v>
      </c>
      <c r="E379" s="14" t="s">
        <v>227</v>
      </c>
      <c r="F379" s="14" t="s">
        <v>258</v>
      </c>
      <c r="G379" s="14" t="s">
        <v>342</v>
      </c>
      <c r="H379" s="12"/>
      <c r="I379" s="16">
        <f aca="true" t="shared" si="64" ref="I379:K380">I380</f>
        <v>500</v>
      </c>
      <c r="J379" s="16">
        <f t="shared" si="64"/>
        <v>0</v>
      </c>
      <c r="K379" s="16">
        <f t="shared" si="64"/>
        <v>0</v>
      </c>
    </row>
    <row r="380" spans="1:11" ht="25.5">
      <c r="A380" s="17" t="s">
        <v>19</v>
      </c>
      <c r="B380" s="12" t="s">
        <v>266</v>
      </c>
      <c r="C380" s="12" t="s">
        <v>264</v>
      </c>
      <c r="D380" s="13" t="s">
        <v>278</v>
      </c>
      <c r="E380" s="14" t="s">
        <v>227</v>
      </c>
      <c r="F380" s="14" t="s">
        <v>258</v>
      </c>
      <c r="G380" s="14" t="s">
        <v>342</v>
      </c>
      <c r="H380" s="12" t="s">
        <v>304</v>
      </c>
      <c r="I380" s="16">
        <f t="shared" si="64"/>
        <v>500</v>
      </c>
      <c r="J380" s="16">
        <f t="shared" si="64"/>
        <v>0</v>
      </c>
      <c r="K380" s="16">
        <f t="shared" si="64"/>
        <v>0</v>
      </c>
    </row>
    <row r="381" spans="1:11" ht="12.75">
      <c r="A381" s="17" t="s">
        <v>305</v>
      </c>
      <c r="B381" s="12" t="s">
        <v>266</v>
      </c>
      <c r="C381" s="12" t="s">
        <v>264</v>
      </c>
      <c r="D381" s="13" t="s">
        <v>278</v>
      </c>
      <c r="E381" s="14" t="s">
        <v>227</v>
      </c>
      <c r="F381" s="14" t="s">
        <v>258</v>
      </c>
      <c r="G381" s="14" t="s">
        <v>342</v>
      </c>
      <c r="H381" s="12" t="s">
        <v>306</v>
      </c>
      <c r="I381" s="16">
        <v>500</v>
      </c>
      <c r="J381" s="16"/>
      <c r="K381" s="16"/>
    </row>
    <row r="382" spans="1:11" ht="12.75">
      <c r="A382" s="107" t="s">
        <v>527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528</v>
      </c>
      <c r="H382" s="12"/>
      <c r="I382" s="29">
        <f aca="true" t="shared" si="65" ref="I382:K383">I383</f>
        <v>500</v>
      </c>
      <c r="J382" s="29">
        <f t="shared" si="65"/>
        <v>0</v>
      </c>
      <c r="K382" s="29">
        <f t="shared" si="65"/>
        <v>0</v>
      </c>
    </row>
    <row r="383" spans="1:11" ht="25.5">
      <c r="A383" s="17" t="s">
        <v>19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528</v>
      </c>
      <c r="H383" s="12" t="s">
        <v>304</v>
      </c>
      <c r="I383" s="29">
        <f t="shared" si="65"/>
        <v>500</v>
      </c>
      <c r="J383" s="29">
        <f t="shared" si="65"/>
        <v>0</v>
      </c>
      <c r="K383" s="29">
        <f t="shared" si="65"/>
        <v>0</v>
      </c>
    </row>
    <row r="384" spans="1:11" ht="12.75">
      <c r="A384" s="17" t="s">
        <v>305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528</v>
      </c>
      <c r="H384" s="12" t="s">
        <v>306</v>
      </c>
      <c r="I384" s="29">
        <v>500</v>
      </c>
      <c r="J384" s="29"/>
      <c r="K384" s="29"/>
    </row>
    <row r="385" spans="1:11" ht="12.75">
      <c r="A385" s="17" t="s">
        <v>509</v>
      </c>
      <c r="B385" s="12" t="s">
        <v>266</v>
      </c>
      <c r="C385" s="12" t="s">
        <v>264</v>
      </c>
      <c r="D385" s="13" t="s">
        <v>278</v>
      </c>
      <c r="E385" s="14" t="s">
        <v>240</v>
      </c>
      <c r="F385" s="14" t="s">
        <v>25</v>
      </c>
      <c r="G385" s="14" t="s">
        <v>30</v>
      </c>
      <c r="H385" s="12"/>
      <c r="I385" s="16">
        <f>I386</f>
        <v>2600.1</v>
      </c>
      <c r="J385" s="16">
        <f aca="true" t="shared" si="66" ref="J385:K388">J386</f>
        <v>2600.1</v>
      </c>
      <c r="K385" s="16">
        <f t="shared" si="66"/>
        <v>2600.1</v>
      </c>
    </row>
    <row r="386" spans="1:11" ht="51">
      <c r="A386" s="17" t="s">
        <v>510</v>
      </c>
      <c r="B386" s="12" t="s">
        <v>266</v>
      </c>
      <c r="C386" s="12" t="s">
        <v>264</v>
      </c>
      <c r="D386" s="13" t="s">
        <v>278</v>
      </c>
      <c r="E386" s="14" t="s">
        <v>240</v>
      </c>
      <c r="F386" s="14" t="s">
        <v>258</v>
      </c>
      <c r="G386" s="14" t="s">
        <v>30</v>
      </c>
      <c r="H386" s="12"/>
      <c r="I386" s="16">
        <f>I387</f>
        <v>2600.1</v>
      </c>
      <c r="J386" s="16">
        <f t="shared" si="66"/>
        <v>2600.1</v>
      </c>
      <c r="K386" s="16">
        <f t="shared" si="66"/>
        <v>2600.1</v>
      </c>
    </row>
    <row r="387" spans="1:11" ht="25.5">
      <c r="A387" s="17" t="s">
        <v>511</v>
      </c>
      <c r="B387" s="12" t="s">
        <v>266</v>
      </c>
      <c r="C387" s="12" t="s">
        <v>264</v>
      </c>
      <c r="D387" s="13" t="s">
        <v>278</v>
      </c>
      <c r="E387" s="14" t="s">
        <v>240</v>
      </c>
      <c r="F387" s="14" t="s">
        <v>258</v>
      </c>
      <c r="G387" s="14" t="s">
        <v>512</v>
      </c>
      <c r="H387" s="12"/>
      <c r="I387" s="16">
        <f>I388</f>
        <v>2600.1</v>
      </c>
      <c r="J387" s="16">
        <f t="shared" si="66"/>
        <v>2600.1</v>
      </c>
      <c r="K387" s="16">
        <f t="shared" si="66"/>
        <v>2600.1</v>
      </c>
    </row>
    <row r="388" spans="1:11" ht="25.5">
      <c r="A388" s="17" t="s">
        <v>23</v>
      </c>
      <c r="B388" s="12" t="s">
        <v>266</v>
      </c>
      <c r="C388" s="12" t="s">
        <v>264</v>
      </c>
      <c r="D388" s="13" t="s">
        <v>278</v>
      </c>
      <c r="E388" s="14" t="s">
        <v>240</v>
      </c>
      <c r="F388" s="14" t="s">
        <v>258</v>
      </c>
      <c r="G388" s="14" t="s">
        <v>512</v>
      </c>
      <c r="H388" s="12" t="s">
        <v>309</v>
      </c>
      <c r="I388" s="16">
        <f>I389</f>
        <v>2600.1</v>
      </c>
      <c r="J388" s="16">
        <f t="shared" si="66"/>
        <v>2600.1</v>
      </c>
      <c r="K388" s="16">
        <f t="shared" si="66"/>
        <v>2600.1</v>
      </c>
    </row>
    <row r="389" spans="1:11" ht="25.5">
      <c r="A389" s="17" t="s">
        <v>238</v>
      </c>
      <c r="B389" s="12" t="s">
        <v>266</v>
      </c>
      <c r="C389" s="12" t="s">
        <v>264</v>
      </c>
      <c r="D389" s="13" t="s">
        <v>278</v>
      </c>
      <c r="E389" s="14" t="s">
        <v>240</v>
      </c>
      <c r="F389" s="14" t="s">
        <v>258</v>
      </c>
      <c r="G389" s="14" t="s">
        <v>512</v>
      </c>
      <c r="H389" s="12" t="s">
        <v>243</v>
      </c>
      <c r="I389" s="16">
        <v>2600.1</v>
      </c>
      <c r="J389" s="16">
        <v>2600.1</v>
      </c>
      <c r="K389" s="16">
        <v>2600.1</v>
      </c>
    </row>
    <row r="390" spans="1:11" ht="25.5">
      <c r="A390" s="84" t="s">
        <v>442</v>
      </c>
      <c r="B390" s="76" t="s">
        <v>266</v>
      </c>
      <c r="C390" s="76" t="s">
        <v>264</v>
      </c>
      <c r="D390" s="80" t="s">
        <v>331</v>
      </c>
      <c r="E390" s="81" t="s">
        <v>229</v>
      </c>
      <c r="F390" s="81" t="s">
        <v>25</v>
      </c>
      <c r="G390" s="81" t="s">
        <v>30</v>
      </c>
      <c r="H390" s="76"/>
      <c r="I390" s="85">
        <f>+I391+I400</f>
        <v>19225.4</v>
      </c>
      <c r="J390" s="85">
        <f>+J391+J400</f>
        <v>14492.2</v>
      </c>
      <c r="K390" s="85">
        <f>+K391+K400</f>
        <v>860.9</v>
      </c>
    </row>
    <row r="391" spans="1:11" ht="25.5">
      <c r="A391" s="17" t="s">
        <v>346</v>
      </c>
      <c r="B391" s="12" t="s">
        <v>266</v>
      </c>
      <c r="C391" s="12" t="s">
        <v>264</v>
      </c>
      <c r="D391" s="13" t="s">
        <v>331</v>
      </c>
      <c r="E391" s="14" t="s">
        <v>227</v>
      </c>
      <c r="F391" s="14" t="s">
        <v>25</v>
      </c>
      <c r="G391" s="14" t="s">
        <v>30</v>
      </c>
      <c r="H391" s="12"/>
      <c r="I391" s="29">
        <f>+I396+I392</f>
        <v>1672.7</v>
      </c>
      <c r="J391" s="29">
        <f>+J396+J392</f>
        <v>3109.1</v>
      </c>
      <c r="K391" s="29">
        <f>+K396+K392</f>
        <v>362</v>
      </c>
    </row>
    <row r="392" spans="1:11" ht="25.5">
      <c r="A392" s="17" t="s">
        <v>477</v>
      </c>
      <c r="B392" s="12" t="s">
        <v>266</v>
      </c>
      <c r="C392" s="12" t="s">
        <v>264</v>
      </c>
      <c r="D392" s="13" t="s">
        <v>331</v>
      </c>
      <c r="E392" s="14" t="s">
        <v>227</v>
      </c>
      <c r="F392" s="14" t="s">
        <v>258</v>
      </c>
      <c r="G392" s="14" t="s">
        <v>30</v>
      </c>
      <c r="H392" s="12"/>
      <c r="I392" s="29">
        <f>+I393</f>
        <v>200</v>
      </c>
      <c r="J392" s="29">
        <f>+J393</f>
        <v>200</v>
      </c>
      <c r="K392" s="29">
        <f>+K393</f>
        <v>200</v>
      </c>
    </row>
    <row r="393" spans="1:11" ht="25.5">
      <c r="A393" s="17" t="s">
        <v>336</v>
      </c>
      <c r="B393" s="12" t="s">
        <v>266</v>
      </c>
      <c r="C393" s="12" t="s">
        <v>264</v>
      </c>
      <c r="D393" s="13" t="s">
        <v>331</v>
      </c>
      <c r="E393" s="14" t="s">
        <v>227</v>
      </c>
      <c r="F393" s="14" t="s">
        <v>258</v>
      </c>
      <c r="G393" s="14" t="s">
        <v>337</v>
      </c>
      <c r="H393" s="12"/>
      <c r="I393" s="29">
        <f aca="true" t="shared" si="67" ref="I393:K394">I394</f>
        <v>200</v>
      </c>
      <c r="J393" s="29">
        <f t="shared" si="67"/>
        <v>200</v>
      </c>
      <c r="K393" s="29">
        <f t="shared" si="67"/>
        <v>200</v>
      </c>
    </row>
    <row r="394" spans="1:11" ht="25.5">
      <c r="A394" s="17" t="s">
        <v>23</v>
      </c>
      <c r="B394" s="12" t="s">
        <v>266</v>
      </c>
      <c r="C394" s="12" t="s">
        <v>264</v>
      </c>
      <c r="D394" s="13" t="s">
        <v>331</v>
      </c>
      <c r="E394" s="14" t="s">
        <v>227</v>
      </c>
      <c r="F394" s="14" t="s">
        <v>258</v>
      </c>
      <c r="G394" s="14" t="s">
        <v>337</v>
      </c>
      <c r="H394" s="12" t="s">
        <v>309</v>
      </c>
      <c r="I394" s="29">
        <f t="shared" si="67"/>
        <v>200</v>
      </c>
      <c r="J394" s="29">
        <f t="shared" si="67"/>
        <v>200</v>
      </c>
      <c r="K394" s="29">
        <f t="shared" si="67"/>
        <v>200</v>
      </c>
    </row>
    <row r="395" spans="1:11" ht="25.5">
      <c r="A395" s="17" t="s">
        <v>238</v>
      </c>
      <c r="B395" s="12" t="s">
        <v>266</v>
      </c>
      <c r="C395" s="12" t="s">
        <v>264</v>
      </c>
      <c r="D395" s="13" t="s">
        <v>331</v>
      </c>
      <c r="E395" s="14" t="s">
        <v>227</v>
      </c>
      <c r="F395" s="14" t="s">
        <v>258</v>
      </c>
      <c r="G395" s="14" t="s">
        <v>337</v>
      </c>
      <c r="H395" s="12" t="s">
        <v>243</v>
      </c>
      <c r="I395" s="29">
        <v>200</v>
      </c>
      <c r="J395" s="29">
        <v>200</v>
      </c>
      <c r="K395" s="29">
        <v>200</v>
      </c>
    </row>
    <row r="396" spans="1:11" ht="12.75">
      <c r="A396" s="17" t="s">
        <v>397</v>
      </c>
      <c r="B396" s="12" t="s">
        <v>266</v>
      </c>
      <c r="C396" s="12" t="s">
        <v>264</v>
      </c>
      <c r="D396" s="18" t="s">
        <v>331</v>
      </c>
      <c r="E396" s="19" t="s">
        <v>227</v>
      </c>
      <c r="F396" s="19" t="s">
        <v>392</v>
      </c>
      <c r="G396" s="19" t="s">
        <v>30</v>
      </c>
      <c r="H396" s="12"/>
      <c r="I396" s="16">
        <f>I397</f>
        <v>1472.7</v>
      </c>
      <c r="J396" s="16">
        <f aca="true" t="shared" si="68" ref="J396:K398">J397</f>
        <v>2909.1</v>
      </c>
      <c r="K396" s="16">
        <f t="shared" si="68"/>
        <v>162</v>
      </c>
    </row>
    <row r="397" spans="1:11" ht="12.75">
      <c r="A397" s="17" t="s">
        <v>391</v>
      </c>
      <c r="B397" s="12" t="s">
        <v>266</v>
      </c>
      <c r="C397" s="12" t="s">
        <v>264</v>
      </c>
      <c r="D397" s="18" t="s">
        <v>331</v>
      </c>
      <c r="E397" s="19" t="s">
        <v>227</v>
      </c>
      <c r="F397" s="19" t="s">
        <v>392</v>
      </c>
      <c r="G397" s="19" t="s">
        <v>393</v>
      </c>
      <c r="H397" s="12"/>
      <c r="I397" s="16">
        <f>I398</f>
        <v>1472.7</v>
      </c>
      <c r="J397" s="16">
        <f t="shared" si="68"/>
        <v>2909.1</v>
      </c>
      <c r="K397" s="16">
        <f t="shared" si="68"/>
        <v>162</v>
      </c>
    </row>
    <row r="398" spans="1:11" ht="25.5">
      <c r="A398" s="17" t="s">
        <v>23</v>
      </c>
      <c r="B398" s="12" t="s">
        <v>266</v>
      </c>
      <c r="C398" s="12" t="s">
        <v>264</v>
      </c>
      <c r="D398" s="18" t="s">
        <v>331</v>
      </c>
      <c r="E398" s="19" t="s">
        <v>227</v>
      </c>
      <c r="F398" s="19" t="s">
        <v>392</v>
      </c>
      <c r="G398" s="19" t="s">
        <v>393</v>
      </c>
      <c r="H398" s="12" t="s">
        <v>309</v>
      </c>
      <c r="I398" s="16">
        <f>I399</f>
        <v>1472.7</v>
      </c>
      <c r="J398" s="16">
        <f t="shared" si="68"/>
        <v>2909.1</v>
      </c>
      <c r="K398" s="16">
        <f t="shared" si="68"/>
        <v>162</v>
      </c>
    </row>
    <row r="399" spans="1:11" ht="25.5">
      <c r="A399" s="17" t="s">
        <v>238</v>
      </c>
      <c r="B399" s="12" t="s">
        <v>266</v>
      </c>
      <c r="C399" s="12" t="s">
        <v>264</v>
      </c>
      <c r="D399" s="18" t="s">
        <v>331</v>
      </c>
      <c r="E399" s="19" t="s">
        <v>227</v>
      </c>
      <c r="F399" s="19" t="s">
        <v>392</v>
      </c>
      <c r="G399" s="19" t="s">
        <v>393</v>
      </c>
      <c r="H399" s="12" t="s">
        <v>243</v>
      </c>
      <c r="I399" s="16">
        <v>1472.7</v>
      </c>
      <c r="J399" s="16">
        <v>2909.1</v>
      </c>
      <c r="K399" s="16">
        <v>162</v>
      </c>
    </row>
    <row r="400" spans="1:11" ht="25.5">
      <c r="A400" s="17" t="s">
        <v>381</v>
      </c>
      <c r="B400" s="12" t="s">
        <v>266</v>
      </c>
      <c r="C400" s="12" t="s">
        <v>264</v>
      </c>
      <c r="D400" s="13" t="s">
        <v>331</v>
      </c>
      <c r="E400" s="14" t="s">
        <v>240</v>
      </c>
      <c r="F400" s="14" t="s">
        <v>25</v>
      </c>
      <c r="G400" s="14" t="s">
        <v>30</v>
      </c>
      <c r="H400" s="12"/>
      <c r="I400" s="29">
        <f>+I405+I401</f>
        <v>17552.7</v>
      </c>
      <c r="J400" s="29">
        <f>+J405+J401</f>
        <v>11383.1</v>
      </c>
      <c r="K400" s="29">
        <f>+K405+K401</f>
        <v>498.9</v>
      </c>
    </row>
    <row r="401" spans="1:11" ht="25.5">
      <c r="A401" s="17" t="s">
        <v>478</v>
      </c>
      <c r="B401" s="12" t="s">
        <v>266</v>
      </c>
      <c r="C401" s="12" t="s">
        <v>264</v>
      </c>
      <c r="D401" s="13" t="s">
        <v>331</v>
      </c>
      <c r="E401" s="14" t="s">
        <v>240</v>
      </c>
      <c r="F401" s="14" t="s">
        <v>258</v>
      </c>
      <c r="G401" s="14" t="s">
        <v>30</v>
      </c>
      <c r="H401" s="12"/>
      <c r="I401" s="29">
        <f>+I402</f>
        <v>300</v>
      </c>
      <c r="J401" s="29">
        <f>+J402</f>
        <v>300</v>
      </c>
      <c r="K401" s="29">
        <f>+K402</f>
        <v>100</v>
      </c>
    </row>
    <row r="402" spans="1:11" ht="25.5">
      <c r="A402" s="17" t="s">
        <v>336</v>
      </c>
      <c r="B402" s="12" t="s">
        <v>266</v>
      </c>
      <c r="C402" s="12" t="s">
        <v>264</v>
      </c>
      <c r="D402" s="13" t="s">
        <v>331</v>
      </c>
      <c r="E402" s="14" t="s">
        <v>240</v>
      </c>
      <c r="F402" s="14" t="s">
        <v>258</v>
      </c>
      <c r="G402" s="14" t="s">
        <v>337</v>
      </c>
      <c r="H402" s="12"/>
      <c r="I402" s="29">
        <f aca="true" t="shared" si="69" ref="I402:K403">I403</f>
        <v>300</v>
      </c>
      <c r="J402" s="29">
        <f t="shared" si="69"/>
        <v>300</v>
      </c>
      <c r="K402" s="29">
        <f t="shared" si="69"/>
        <v>100</v>
      </c>
    </row>
    <row r="403" spans="1:11" ht="25.5">
      <c r="A403" s="17" t="s">
        <v>23</v>
      </c>
      <c r="B403" s="12" t="s">
        <v>266</v>
      </c>
      <c r="C403" s="12" t="s">
        <v>264</v>
      </c>
      <c r="D403" s="13" t="s">
        <v>331</v>
      </c>
      <c r="E403" s="14" t="s">
        <v>240</v>
      </c>
      <c r="F403" s="14" t="s">
        <v>258</v>
      </c>
      <c r="G403" s="14" t="s">
        <v>337</v>
      </c>
      <c r="H403" s="12" t="s">
        <v>309</v>
      </c>
      <c r="I403" s="29">
        <f t="shared" si="69"/>
        <v>300</v>
      </c>
      <c r="J403" s="29">
        <f t="shared" si="69"/>
        <v>300</v>
      </c>
      <c r="K403" s="29">
        <f t="shared" si="69"/>
        <v>100</v>
      </c>
    </row>
    <row r="404" spans="1:11" ht="25.5">
      <c r="A404" s="17" t="s">
        <v>238</v>
      </c>
      <c r="B404" s="12" t="s">
        <v>266</v>
      </c>
      <c r="C404" s="12" t="s">
        <v>264</v>
      </c>
      <c r="D404" s="13" t="s">
        <v>331</v>
      </c>
      <c r="E404" s="14" t="s">
        <v>240</v>
      </c>
      <c r="F404" s="14" t="s">
        <v>258</v>
      </c>
      <c r="G404" s="14" t="s">
        <v>337</v>
      </c>
      <c r="H404" s="12" t="s">
        <v>243</v>
      </c>
      <c r="I404" s="29">
        <v>300</v>
      </c>
      <c r="J404" s="29">
        <v>300</v>
      </c>
      <c r="K404" s="29">
        <v>100</v>
      </c>
    </row>
    <row r="405" spans="1:11" ht="12.75">
      <c r="A405" s="17" t="s">
        <v>397</v>
      </c>
      <c r="B405" s="12" t="s">
        <v>266</v>
      </c>
      <c r="C405" s="12" t="s">
        <v>264</v>
      </c>
      <c r="D405" s="13" t="s">
        <v>331</v>
      </c>
      <c r="E405" s="14" t="s">
        <v>240</v>
      </c>
      <c r="F405" s="14" t="s">
        <v>392</v>
      </c>
      <c r="G405" s="14" t="s">
        <v>30</v>
      </c>
      <c r="H405" s="12"/>
      <c r="I405" s="29">
        <f>I406</f>
        <v>17252.7</v>
      </c>
      <c r="J405" s="29">
        <f aca="true" t="shared" si="70" ref="J405:K407">J406</f>
        <v>11083.1</v>
      </c>
      <c r="K405" s="29">
        <f t="shared" si="70"/>
        <v>398.9</v>
      </c>
    </row>
    <row r="406" spans="1:11" ht="12.75">
      <c r="A406" s="17" t="s">
        <v>391</v>
      </c>
      <c r="B406" s="12" t="s">
        <v>266</v>
      </c>
      <c r="C406" s="12" t="s">
        <v>264</v>
      </c>
      <c r="D406" s="13" t="s">
        <v>331</v>
      </c>
      <c r="E406" s="14" t="s">
        <v>240</v>
      </c>
      <c r="F406" s="14" t="s">
        <v>392</v>
      </c>
      <c r="G406" s="14" t="s">
        <v>393</v>
      </c>
      <c r="H406" s="12"/>
      <c r="I406" s="29">
        <f>I407</f>
        <v>17252.7</v>
      </c>
      <c r="J406" s="29">
        <f t="shared" si="70"/>
        <v>11083.1</v>
      </c>
      <c r="K406" s="29">
        <f t="shared" si="70"/>
        <v>398.9</v>
      </c>
    </row>
    <row r="407" spans="1:11" ht="25.5">
      <c r="A407" s="17" t="s">
        <v>23</v>
      </c>
      <c r="B407" s="12" t="s">
        <v>266</v>
      </c>
      <c r="C407" s="12" t="s">
        <v>264</v>
      </c>
      <c r="D407" s="13" t="s">
        <v>331</v>
      </c>
      <c r="E407" s="14" t="s">
        <v>240</v>
      </c>
      <c r="F407" s="14" t="s">
        <v>392</v>
      </c>
      <c r="G407" s="14" t="s">
        <v>393</v>
      </c>
      <c r="H407" s="12" t="s">
        <v>309</v>
      </c>
      <c r="I407" s="29">
        <f>I408</f>
        <v>17252.7</v>
      </c>
      <c r="J407" s="29">
        <f t="shared" si="70"/>
        <v>11083.1</v>
      </c>
      <c r="K407" s="29">
        <f t="shared" si="70"/>
        <v>398.9</v>
      </c>
    </row>
    <row r="408" spans="1:11" ht="25.5">
      <c r="A408" s="17" t="s">
        <v>238</v>
      </c>
      <c r="B408" s="12" t="s">
        <v>266</v>
      </c>
      <c r="C408" s="12" t="s">
        <v>264</v>
      </c>
      <c r="D408" s="13" t="s">
        <v>331</v>
      </c>
      <c r="E408" s="14" t="s">
        <v>240</v>
      </c>
      <c r="F408" s="14" t="s">
        <v>392</v>
      </c>
      <c r="G408" s="14" t="s">
        <v>393</v>
      </c>
      <c r="H408" s="12" t="s">
        <v>243</v>
      </c>
      <c r="I408" s="29">
        <v>17252.7</v>
      </c>
      <c r="J408" s="16">
        <v>11083.1</v>
      </c>
      <c r="K408" s="16">
        <v>398.9</v>
      </c>
    </row>
    <row r="409" spans="1:11" ht="12.75">
      <c r="A409" s="65" t="s">
        <v>22</v>
      </c>
      <c r="B409" s="45" t="s">
        <v>266</v>
      </c>
      <c r="C409" s="45" t="s">
        <v>266</v>
      </c>
      <c r="D409" s="46"/>
      <c r="E409" s="47"/>
      <c r="F409" s="47"/>
      <c r="G409" s="48"/>
      <c r="H409" s="45"/>
      <c r="I409" s="56">
        <f>I410+I428</f>
        <v>6262.200000000001</v>
      </c>
      <c r="J409" s="56">
        <f>J410+J428</f>
        <v>4730.6</v>
      </c>
      <c r="K409" s="56">
        <f>K410+K428</f>
        <v>4662.200000000001</v>
      </c>
    </row>
    <row r="410" spans="1:11" ht="38.25">
      <c r="A410" s="71" t="s">
        <v>360</v>
      </c>
      <c r="B410" s="76" t="s">
        <v>266</v>
      </c>
      <c r="C410" s="76" t="s">
        <v>266</v>
      </c>
      <c r="D410" s="77" t="s">
        <v>278</v>
      </c>
      <c r="E410" s="78" t="s">
        <v>229</v>
      </c>
      <c r="F410" s="78" t="s">
        <v>25</v>
      </c>
      <c r="G410" s="78" t="s">
        <v>30</v>
      </c>
      <c r="H410" s="76"/>
      <c r="I410" s="70">
        <f>I419+I411</f>
        <v>6178.400000000001</v>
      </c>
      <c r="J410" s="70">
        <f>J419+J411</f>
        <v>4730.6</v>
      </c>
      <c r="K410" s="70">
        <f>K419+K411</f>
        <v>4662.200000000001</v>
      </c>
    </row>
    <row r="411" spans="1:11" ht="12.75">
      <c r="A411" s="32" t="s">
        <v>347</v>
      </c>
      <c r="B411" s="12" t="s">
        <v>266</v>
      </c>
      <c r="C411" s="12" t="s">
        <v>266</v>
      </c>
      <c r="D411" s="18" t="s">
        <v>278</v>
      </c>
      <c r="E411" s="19" t="s">
        <v>227</v>
      </c>
      <c r="F411" s="19" t="s">
        <v>25</v>
      </c>
      <c r="G411" s="19" t="s">
        <v>30</v>
      </c>
      <c r="H411" s="12"/>
      <c r="I411" s="16">
        <f aca="true" t="shared" si="71" ref="I411:K414">I412</f>
        <v>83.8</v>
      </c>
      <c r="J411" s="16">
        <f t="shared" si="71"/>
        <v>83.8</v>
      </c>
      <c r="K411" s="16">
        <f t="shared" si="71"/>
        <v>83.8</v>
      </c>
    </row>
    <row r="412" spans="1:11" ht="25.5">
      <c r="A412" s="32" t="s">
        <v>38</v>
      </c>
      <c r="B412" s="12" t="s">
        <v>266</v>
      </c>
      <c r="C412" s="12" t="s">
        <v>266</v>
      </c>
      <c r="D412" s="18" t="s">
        <v>278</v>
      </c>
      <c r="E412" s="19" t="s">
        <v>227</v>
      </c>
      <c r="F412" s="19" t="s">
        <v>258</v>
      </c>
      <c r="G412" s="19" t="s">
        <v>30</v>
      </c>
      <c r="H412" s="12"/>
      <c r="I412" s="16">
        <f>I413+I416</f>
        <v>83.8</v>
      </c>
      <c r="J412" s="16">
        <f>J413+J416</f>
        <v>83.8</v>
      </c>
      <c r="K412" s="16">
        <f>K413+K416</f>
        <v>83.8</v>
      </c>
    </row>
    <row r="413" spans="1:11" ht="38.25">
      <c r="A413" s="32" t="s">
        <v>395</v>
      </c>
      <c r="B413" s="12" t="s">
        <v>266</v>
      </c>
      <c r="C413" s="12" t="s">
        <v>266</v>
      </c>
      <c r="D413" s="18" t="s">
        <v>278</v>
      </c>
      <c r="E413" s="19" t="s">
        <v>227</v>
      </c>
      <c r="F413" s="19" t="s">
        <v>258</v>
      </c>
      <c r="G413" s="19" t="s">
        <v>39</v>
      </c>
      <c r="H413" s="12"/>
      <c r="I413" s="16">
        <f t="shared" si="71"/>
        <v>3.8</v>
      </c>
      <c r="J413" s="16">
        <f t="shared" si="71"/>
        <v>3.8</v>
      </c>
      <c r="K413" s="16">
        <f t="shared" si="71"/>
        <v>3.8</v>
      </c>
    </row>
    <row r="414" spans="1:11" ht="25.5">
      <c r="A414" s="17" t="s">
        <v>23</v>
      </c>
      <c r="B414" s="12" t="s">
        <v>266</v>
      </c>
      <c r="C414" s="12" t="s">
        <v>266</v>
      </c>
      <c r="D414" s="18" t="s">
        <v>278</v>
      </c>
      <c r="E414" s="19" t="s">
        <v>227</v>
      </c>
      <c r="F414" s="19" t="s">
        <v>258</v>
      </c>
      <c r="G414" s="19" t="s">
        <v>39</v>
      </c>
      <c r="H414" s="12" t="s">
        <v>309</v>
      </c>
      <c r="I414" s="16">
        <f t="shared" si="71"/>
        <v>3.8</v>
      </c>
      <c r="J414" s="16">
        <f t="shared" si="71"/>
        <v>3.8</v>
      </c>
      <c r="K414" s="16">
        <f t="shared" si="71"/>
        <v>3.8</v>
      </c>
    </row>
    <row r="415" spans="1:11" ht="25.5">
      <c r="A415" s="17" t="s">
        <v>238</v>
      </c>
      <c r="B415" s="12" t="s">
        <v>266</v>
      </c>
      <c r="C415" s="12" t="s">
        <v>266</v>
      </c>
      <c r="D415" s="18" t="s">
        <v>278</v>
      </c>
      <c r="E415" s="19" t="s">
        <v>227</v>
      </c>
      <c r="F415" s="19" t="s">
        <v>258</v>
      </c>
      <c r="G415" s="19" t="s">
        <v>39</v>
      </c>
      <c r="H415" s="12" t="s">
        <v>243</v>
      </c>
      <c r="I415" s="16">
        <v>3.8</v>
      </c>
      <c r="J415" s="16">
        <v>3.8</v>
      </c>
      <c r="K415" s="16">
        <v>3.8</v>
      </c>
    </row>
    <row r="416" spans="1:11" ht="89.25">
      <c r="A416" s="11" t="s">
        <v>488</v>
      </c>
      <c r="B416" s="12" t="s">
        <v>266</v>
      </c>
      <c r="C416" s="12" t="s">
        <v>266</v>
      </c>
      <c r="D416" s="13" t="s">
        <v>278</v>
      </c>
      <c r="E416" s="14" t="s">
        <v>227</v>
      </c>
      <c r="F416" s="14" t="s">
        <v>258</v>
      </c>
      <c r="G416" s="14" t="s">
        <v>465</v>
      </c>
      <c r="H416" s="12"/>
      <c r="I416" s="16">
        <f aca="true" t="shared" si="72" ref="I416:K417">I417</f>
        <v>80</v>
      </c>
      <c r="J416" s="16">
        <f t="shared" si="72"/>
        <v>80</v>
      </c>
      <c r="K416" s="16">
        <f t="shared" si="72"/>
        <v>80</v>
      </c>
    </row>
    <row r="417" spans="1:11" ht="25.5">
      <c r="A417" s="17" t="s">
        <v>23</v>
      </c>
      <c r="B417" s="12" t="s">
        <v>266</v>
      </c>
      <c r="C417" s="12" t="s">
        <v>266</v>
      </c>
      <c r="D417" s="13" t="s">
        <v>278</v>
      </c>
      <c r="E417" s="14" t="s">
        <v>227</v>
      </c>
      <c r="F417" s="14" t="s">
        <v>258</v>
      </c>
      <c r="G417" s="14" t="s">
        <v>465</v>
      </c>
      <c r="H417" s="12" t="s">
        <v>309</v>
      </c>
      <c r="I417" s="16">
        <f t="shared" si="72"/>
        <v>80</v>
      </c>
      <c r="J417" s="16">
        <f t="shared" si="72"/>
        <v>80</v>
      </c>
      <c r="K417" s="16">
        <f t="shared" si="72"/>
        <v>80</v>
      </c>
    </row>
    <row r="418" spans="1:11" ht="25.5">
      <c r="A418" s="17" t="s">
        <v>238</v>
      </c>
      <c r="B418" s="12" t="s">
        <v>266</v>
      </c>
      <c r="C418" s="12" t="s">
        <v>266</v>
      </c>
      <c r="D418" s="13" t="s">
        <v>278</v>
      </c>
      <c r="E418" s="14" t="s">
        <v>227</v>
      </c>
      <c r="F418" s="14" t="s">
        <v>258</v>
      </c>
      <c r="G418" s="14" t="s">
        <v>465</v>
      </c>
      <c r="H418" s="12" t="s">
        <v>243</v>
      </c>
      <c r="I418" s="16">
        <v>80</v>
      </c>
      <c r="J418" s="16">
        <v>80</v>
      </c>
      <c r="K418" s="16">
        <v>80</v>
      </c>
    </row>
    <row r="419" spans="1:11" ht="12.75">
      <c r="A419" s="11" t="s">
        <v>165</v>
      </c>
      <c r="B419" s="12" t="s">
        <v>266</v>
      </c>
      <c r="C419" s="12" t="s">
        <v>266</v>
      </c>
      <c r="D419" s="13" t="s">
        <v>278</v>
      </c>
      <c r="E419" s="14" t="s">
        <v>234</v>
      </c>
      <c r="F419" s="14" t="s">
        <v>25</v>
      </c>
      <c r="G419" s="14" t="s">
        <v>30</v>
      </c>
      <c r="H419" s="12"/>
      <c r="I419" s="24">
        <f aca="true" t="shared" si="73" ref="I419:K420">I420</f>
        <v>6094.6</v>
      </c>
      <c r="J419" s="24">
        <f t="shared" si="73"/>
        <v>4646.8</v>
      </c>
      <c r="K419" s="24">
        <f t="shared" si="73"/>
        <v>4578.400000000001</v>
      </c>
    </row>
    <row r="420" spans="1:11" ht="25.5">
      <c r="A420" s="17" t="s">
        <v>40</v>
      </c>
      <c r="B420" s="12" t="s">
        <v>266</v>
      </c>
      <c r="C420" s="12" t="s">
        <v>266</v>
      </c>
      <c r="D420" s="13" t="s">
        <v>278</v>
      </c>
      <c r="E420" s="14" t="s">
        <v>234</v>
      </c>
      <c r="F420" s="14" t="s">
        <v>258</v>
      </c>
      <c r="G420" s="14" t="s">
        <v>30</v>
      </c>
      <c r="H420" s="12"/>
      <c r="I420" s="24">
        <f t="shared" si="73"/>
        <v>6094.6</v>
      </c>
      <c r="J420" s="24">
        <f t="shared" si="73"/>
        <v>4646.8</v>
      </c>
      <c r="K420" s="24">
        <f t="shared" si="73"/>
        <v>4578.400000000001</v>
      </c>
    </row>
    <row r="421" spans="1:11" ht="25.5">
      <c r="A421" s="17" t="s">
        <v>401</v>
      </c>
      <c r="B421" s="12" t="s">
        <v>266</v>
      </c>
      <c r="C421" s="12" t="s">
        <v>266</v>
      </c>
      <c r="D421" s="13" t="s">
        <v>278</v>
      </c>
      <c r="E421" s="14" t="s">
        <v>234</v>
      </c>
      <c r="F421" s="14" t="s">
        <v>258</v>
      </c>
      <c r="G421" s="14" t="s">
        <v>119</v>
      </c>
      <c r="H421" s="12"/>
      <c r="I421" s="24">
        <f>I422+I424+I426</f>
        <v>6094.6</v>
      </c>
      <c r="J421" s="24">
        <f>J422+J424+J426</f>
        <v>4646.8</v>
      </c>
      <c r="K421" s="24">
        <f>K422+K424+K426</f>
        <v>4578.400000000001</v>
      </c>
    </row>
    <row r="422" spans="1:11" ht="38.25">
      <c r="A422" s="17" t="s">
        <v>307</v>
      </c>
      <c r="B422" s="12" t="s">
        <v>266</v>
      </c>
      <c r="C422" s="12" t="s">
        <v>266</v>
      </c>
      <c r="D422" s="18" t="s">
        <v>278</v>
      </c>
      <c r="E422" s="19" t="s">
        <v>234</v>
      </c>
      <c r="F422" s="19" t="s">
        <v>258</v>
      </c>
      <c r="G422" s="14" t="s">
        <v>119</v>
      </c>
      <c r="H422" s="12" t="s">
        <v>308</v>
      </c>
      <c r="I422" s="16">
        <f>I423</f>
        <v>5656.7</v>
      </c>
      <c r="J422" s="16">
        <f>J423</f>
        <v>3771.1</v>
      </c>
      <c r="K422" s="16">
        <f>K423</f>
        <v>3771.1</v>
      </c>
    </row>
    <row r="423" spans="1:11" ht="12.75">
      <c r="A423" s="17" t="s">
        <v>246</v>
      </c>
      <c r="B423" s="12" t="s">
        <v>266</v>
      </c>
      <c r="C423" s="12" t="s">
        <v>266</v>
      </c>
      <c r="D423" s="18" t="s">
        <v>278</v>
      </c>
      <c r="E423" s="19" t="s">
        <v>234</v>
      </c>
      <c r="F423" s="19" t="s">
        <v>258</v>
      </c>
      <c r="G423" s="14" t="s">
        <v>119</v>
      </c>
      <c r="H423" s="12" t="s">
        <v>247</v>
      </c>
      <c r="I423" s="16">
        <v>5656.7</v>
      </c>
      <c r="J423" s="16">
        <v>3771.1</v>
      </c>
      <c r="K423" s="16">
        <v>3771.1</v>
      </c>
    </row>
    <row r="424" spans="1:11" ht="25.5">
      <c r="A424" s="17" t="s">
        <v>23</v>
      </c>
      <c r="B424" s="12" t="s">
        <v>266</v>
      </c>
      <c r="C424" s="12" t="s">
        <v>266</v>
      </c>
      <c r="D424" s="18" t="s">
        <v>278</v>
      </c>
      <c r="E424" s="19" t="s">
        <v>234</v>
      </c>
      <c r="F424" s="19" t="s">
        <v>258</v>
      </c>
      <c r="G424" s="14" t="s">
        <v>119</v>
      </c>
      <c r="H424" s="12" t="s">
        <v>309</v>
      </c>
      <c r="I424" s="16">
        <f>I425</f>
        <v>351.8</v>
      </c>
      <c r="J424" s="16">
        <f>J425</f>
        <v>703.6</v>
      </c>
      <c r="K424" s="16">
        <f>K425</f>
        <v>635.2</v>
      </c>
    </row>
    <row r="425" spans="1:11" ht="25.5">
      <c r="A425" s="17" t="s">
        <v>238</v>
      </c>
      <c r="B425" s="12" t="s">
        <v>266</v>
      </c>
      <c r="C425" s="12" t="s">
        <v>266</v>
      </c>
      <c r="D425" s="18" t="s">
        <v>278</v>
      </c>
      <c r="E425" s="19" t="s">
        <v>234</v>
      </c>
      <c r="F425" s="19" t="s">
        <v>258</v>
      </c>
      <c r="G425" s="14" t="s">
        <v>119</v>
      </c>
      <c r="H425" s="12" t="s">
        <v>243</v>
      </c>
      <c r="I425" s="16">
        <v>351.8</v>
      </c>
      <c r="J425" s="16">
        <v>703.6</v>
      </c>
      <c r="K425" s="16">
        <v>635.2</v>
      </c>
    </row>
    <row r="426" spans="1:11" ht="12.75">
      <c r="A426" s="17" t="s">
        <v>0</v>
      </c>
      <c r="B426" s="12" t="s">
        <v>266</v>
      </c>
      <c r="C426" s="12" t="s">
        <v>266</v>
      </c>
      <c r="D426" s="18" t="s">
        <v>278</v>
      </c>
      <c r="E426" s="19" t="s">
        <v>234</v>
      </c>
      <c r="F426" s="19" t="s">
        <v>258</v>
      </c>
      <c r="G426" s="14" t="s">
        <v>119</v>
      </c>
      <c r="H426" s="12" t="s">
        <v>1</v>
      </c>
      <c r="I426" s="16">
        <f>I427</f>
        <v>86.1</v>
      </c>
      <c r="J426" s="16">
        <f>J427</f>
        <v>172.1</v>
      </c>
      <c r="K426" s="16">
        <f>K427</f>
        <v>172.1</v>
      </c>
    </row>
    <row r="427" spans="1:11" ht="12.75">
      <c r="A427" s="17" t="s">
        <v>244</v>
      </c>
      <c r="B427" s="12" t="s">
        <v>266</v>
      </c>
      <c r="C427" s="12" t="s">
        <v>266</v>
      </c>
      <c r="D427" s="18" t="s">
        <v>278</v>
      </c>
      <c r="E427" s="19" t="s">
        <v>234</v>
      </c>
      <c r="F427" s="19" t="s">
        <v>258</v>
      </c>
      <c r="G427" s="14" t="s">
        <v>119</v>
      </c>
      <c r="H427" s="12" t="s">
        <v>245</v>
      </c>
      <c r="I427" s="16">
        <v>86.1</v>
      </c>
      <c r="J427" s="16">
        <v>172.1</v>
      </c>
      <c r="K427" s="16">
        <v>172.1</v>
      </c>
    </row>
    <row r="428" spans="1:11" ht="12.75">
      <c r="A428" s="84" t="s">
        <v>492</v>
      </c>
      <c r="B428" s="76" t="s">
        <v>266</v>
      </c>
      <c r="C428" s="76" t="s">
        <v>266</v>
      </c>
      <c r="D428" s="77" t="s">
        <v>482</v>
      </c>
      <c r="E428" s="78" t="s">
        <v>229</v>
      </c>
      <c r="F428" s="78" t="s">
        <v>25</v>
      </c>
      <c r="G428" s="81" t="s">
        <v>30</v>
      </c>
      <c r="H428" s="76"/>
      <c r="I428" s="79">
        <f>I429+I432</f>
        <v>83.8</v>
      </c>
      <c r="J428" s="79">
        <f>J429+J432</f>
        <v>0</v>
      </c>
      <c r="K428" s="79">
        <f>K429+K432</f>
        <v>0</v>
      </c>
    </row>
    <row r="429" spans="1:11" ht="76.5">
      <c r="A429" s="111" t="s">
        <v>490</v>
      </c>
      <c r="B429" s="12" t="s">
        <v>266</v>
      </c>
      <c r="C429" s="12" t="s">
        <v>266</v>
      </c>
      <c r="D429" s="18" t="s">
        <v>482</v>
      </c>
      <c r="E429" s="19" t="s">
        <v>229</v>
      </c>
      <c r="F429" s="19" t="s">
        <v>25</v>
      </c>
      <c r="G429" s="14" t="s">
        <v>491</v>
      </c>
      <c r="H429" s="12"/>
      <c r="I429" s="16">
        <f aca="true" t="shared" si="74" ref="I429:K430">I430</f>
        <v>81.5</v>
      </c>
      <c r="J429" s="16">
        <f t="shared" si="74"/>
        <v>0</v>
      </c>
      <c r="K429" s="16">
        <f t="shared" si="74"/>
        <v>0</v>
      </c>
    </row>
    <row r="430" spans="1:11" ht="12.75">
      <c r="A430" s="17" t="s">
        <v>0</v>
      </c>
      <c r="B430" s="12" t="s">
        <v>266</v>
      </c>
      <c r="C430" s="12" t="s">
        <v>266</v>
      </c>
      <c r="D430" s="18" t="s">
        <v>482</v>
      </c>
      <c r="E430" s="19" t="s">
        <v>229</v>
      </c>
      <c r="F430" s="19" t="s">
        <v>25</v>
      </c>
      <c r="G430" s="14" t="s">
        <v>491</v>
      </c>
      <c r="H430" s="12" t="s">
        <v>1</v>
      </c>
      <c r="I430" s="16">
        <f t="shared" si="74"/>
        <v>81.5</v>
      </c>
      <c r="J430" s="16">
        <f t="shared" si="74"/>
        <v>0</v>
      </c>
      <c r="K430" s="16">
        <f t="shared" si="74"/>
        <v>0</v>
      </c>
    </row>
    <row r="431" spans="1:11" ht="12.75">
      <c r="A431" s="17" t="s">
        <v>480</v>
      </c>
      <c r="B431" s="12" t="s">
        <v>266</v>
      </c>
      <c r="C431" s="12" t="s">
        <v>266</v>
      </c>
      <c r="D431" s="18" t="s">
        <v>482</v>
      </c>
      <c r="E431" s="19" t="s">
        <v>229</v>
      </c>
      <c r="F431" s="19" t="s">
        <v>25</v>
      </c>
      <c r="G431" s="14" t="s">
        <v>491</v>
      </c>
      <c r="H431" s="12" t="s">
        <v>484</v>
      </c>
      <c r="I431" s="16">
        <v>81.5</v>
      </c>
      <c r="J431" s="16"/>
      <c r="K431" s="16"/>
    </row>
    <row r="432" spans="1:11" ht="12.75">
      <c r="A432" s="17" t="s">
        <v>481</v>
      </c>
      <c r="B432" s="12" t="s">
        <v>266</v>
      </c>
      <c r="C432" s="12" t="s">
        <v>266</v>
      </c>
      <c r="D432" s="13" t="s">
        <v>482</v>
      </c>
      <c r="E432" s="14" t="s">
        <v>229</v>
      </c>
      <c r="F432" s="14" t="s">
        <v>25</v>
      </c>
      <c r="G432" s="14" t="s">
        <v>483</v>
      </c>
      <c r="H432" s="12"/>
      <c r="I432" s="16">
        <f aca="true" t="shared" si="75" ref="I432:K433">I433</f>
        <v>2.3</v>
      </c>
      <c r="J432" s="16">
        <f t="shared" si="75"/>
        <v>0</v>
      </c>
      <c r="K432" s="16">
        <f t="shared" si="75"/>
        <v>0</v>
      </c>
    </row>
    <row r="433" spans="1:11" ht="12.75">
      <c r="A433" s="17" t="s">
        <v>0</v>
      </c>
      <c r="B433" s="12" t="s">
        <v>266</v>
      </c>
      <c r="C433" s="12" t="s">
        <v>266</v>
      </c>
      <c r="D433" s="13" t="s">
        <v>482</v>
      </c>
      <c r="E433" s="14" t="s">
        <v>229</v>
      </c>
      <c r="F433" s="14" t="s">
        <v>25</v>
      </c>
      <c r="G433" s="14" t="s">
        <v>483</v>
      </c>
      <c r="H433" s="12" t="s">
        <v>1</v>
      </c>
      <c r="I433" s="16">
        <f t="shared" si="75"/>
        <v>2.3</v>
      </c>
      <c r="J433" s="16">
        <f t="shared" si="75"/>
        <v>0</v>
      </c>
      <c r="K433" s="16">
        <f t="shared" si="75"/>
        <v>0</v>
      </c>
    </row>
    <row r="434" spans="1:11" ht="12.75">
      <c r="A434" s="17" t="s">
        <v>480</v>
      </c>
      <c r="B434" s="12" t="s">
        <v>266</v>
      </c>
      <c r="C434" s="12" t="s">
        <v>266</v>
      </c>
      <c r="D434" s="13" t="s">
        <v>482</v>
      </c>
      <c r="E434" s="14" t="s">
        <v>229</v>
      </c>
      <c r="F434" s="14" t="s">
        <v>25</v>
      </c>
      <c r="G434" s="14" t="s">
        <v>483</v>
      </c>
      <c r="H434" s="12" t="s">
        <v>484</v>
      </c>
      <c r="I434" s="16">
        <v>2.3</v>
      </c>
      <c r="J434" s="16"/>
      <c r="K434" s="16"/>
    </row>
    <row r="435" spans="1:11" ht="12.75">
      <c r="A435" s="9" t="s">
        <v>262</v>
      </c>
      <c r="B435" s="1" t="s">
        <v>263</v>
      </c>
      <c r="C435" s="1"/>
      <c r="D435" s="25"/>
      <c r="E435" s="26"/>
      <c r="F435" s="26"/>
      <c r="G435" s="27"/>
      <c r="H435" s="31"/>
      <c r="I435" s="28">
        <f>I436+I458+I541+I559+I489</f>
        <v>1114702.1</v>
      </c>
      <c r="J435" s="28">
        <f>J436+J458+J541+J559+J489</f>
        <v>1225323.3</v>
      </c>
      <c r="K435" s="28">
        <f>K436+K458+K541+K559+K489</f>
        <v>1219218.6</v>
      </c>
    </row>
    <row r="436" spans="1:11" ht="12.75">
      <c r="A436" s="44" t="s">
        <v>269</v>
      </c>
      <c r="B436" s="45" t="s">
        <v>263</v>
      </c>
      <c r="C436" s="45" t="s">
        <v>258</v>
      </c>
      <c r="D436" s="46"/>
      <c r="E436" s="47"/>
      <c r="F436" s="47"/>
      <c r="G436" s="48"/>
      <c r="H436" s="45"/>
      <c r="I436" s="56">
        <f>+I437</f>
        <v>412106.4</v>
      </c>
      <c r="J436" s="56">
        <f>+J437</f>
        <v>487442.4</v>
      </c>
      <c r="K436" s="56">
        <f>+K437</f>
        <v>487311.60000000003</v>
      </c>
    </row>
    <row r="437" spans="1:11" ht="25.5">
      <c r="A437" s="84" t="s">
        <v>366</v>
      </c>
      <c r="B437" s="76" t="s">
        <v>263</v>
      </c>
      <c r="C437" s="76" t="s">
        <v>258</v>
      </c>
      <c r="D437" s="77" t="s">
        <v>296</v>
      </c>
      <c r="E437" s="78" t="s">
        <v>229</v>
      </c>
      <c r="F437" s="78" t="s">
        <v>25</v>
      </c>
      <c r="G437" s="78" t="s">
        <v>30</v>
      </c>
      <c r="H437" s="76"/>
      <c r="I437" s="85">
        <f aca="true" t="shared" si="76" ref="I437:K438">I438</f>
        <v>412106.4</v>
      </c>
      <c r="J437" s="85">
        <f t="shared" si="76"/>
        <v>487442.4</v>
      </c>
      <c r="K437" s="85">
        <f t="shared" si="76"/>
        <v>487311.60000000003</v>
      </c>
    </row>
    <row r="438" spans="1:11" ht="25.5">
      <c r="A438" s="17" t="s">
        <v>123</v>
      </c>
      <c r="B438" s="12" t="s">
        <v>263</v>
      </c>
      <c r="C438" s="12" t="s">
        <v>258</v>
      </c>
      <c r="D438" s="18" t="s">
        <v>296</v>
      </c>
      <c r="E438" s="19" t="s">
        <v>227</v>
      </c>
      <c r="F438" s="19" t="s">
        <v>25</v>
      </c>
      <c r="G438" s="19" t="s">
        <v>30</v>
      </c>
      <c r="H438" s="12"/>
      <c r="I438" s="29">
        <f t="shared" si="76"/>
        <v>412106.4</v>
      </c>
      <c r="J438" s="29">
        <f t="shared" si="76"/>
        <v>487442.4</v>
      </c>
      <c r="K438" s="29">
        <f t="shared" si="76"/>
        <v>487311.60000000003</v>
      </c>
    </row>
    <row r="439" spans="1:11" ht="25.5">
      <c r="A439" s="17" t="s">
        <v>124</v>
      </c>
      <c r="B439" s="12" t="s">
        <v>263</v>
      </c>
      <c r="C439" s="12" t="s">
        <v>258</v>
      </c>
      <c r="D439" s="18" t="s">
        <v>296</v>
      </c>
      <c r="E439" s="19" t="s">
        <v>227</v>
      </c>
      <c r="F439" s="19" t="s">
        <v>258</v>
      </c>
      <c r="G439" s="19" t="s">
        <v>30</v>
      </c>
      <c r="H439" s="12"/>
      <c r="I439" s="29">
        <f>I440+I452+I449+I446+I455+I443</f>
        <v>412106.4</v>
      </c>
      <c r="J439" s="29">
        <f>J440+J452+J449+J446+J455+J443</f>
        <v>487442.4</v>
      </c>
      <c r="K439" s="29">
        <f>K440+K452+K449+K446+K455+K443</f>
        <v>487311.60000000003</v>
      </c>
    </row>
    <row r="440" spans="1:11" ht="25.5">
      <c r="A440" s="17" t="s">
        <v>125</v>
      </c>
      <c r="B440" s="12" t="s">
        <v>263</v>
      </c>
      <c r="C440" s="12" t="s">
        <v>258</v>
      </c>
      <c r="D440" s="18" t="s">
        <v>296</v>
      </c>
      <c r="E440" s="19" t="s">
        <v>227</v>
      </c>
      <c r="F440" s="19" t="s">
        <v>258</v>
      </c>
      <c r="G440" s="19" t="s">
        <v>127</v>
      </c>
      <c r="H440" s="12"/>
      <c r="I440" s="29">
        <f aca="true" t="shared" si="77" ref="I440:K441">I441</f>
        <v>61277.2</v>
      </c>
      <c r="J440" s="29">
        <f t="shared" si="77"/>
        <v>87327.6</v>
      </c>
      <c r="K440" s="29">
        <f t="shared" si="77"/>
        <v>75873.2</v>
      </c>
    </row>
    <row r="441" spans="1:11" ht="25.5">
      <c r="A441" s="11" t="s">
        <v>232</v>
      </c>
      <c r="B441" s="12" t="s">
        <v>263</v>
      </c>
      <c r="C441" s="12" t="s">
        <v>258</v>
      </c>
      <c r="D441" s="18" t="s">
        <v>296</v>
      </c>
      <c r="E441" s="19" t="s">
        <v>227</v>
      </c>
      <c r="F441" s="19" t="s">
        <v>258</v>
      </c>
      <c r="G441" s="19" t="s">
        <v>127</v>
      </c>
      <c r="H441" s="12" t="s">
        <v>231</v>
      </c>
      <c r="I441" s="29">
        <f t="shared" si="77"/>
        <v>61277.2</v>
      </c>
      <c r="J441" s="29">
        <f t="shared" si="77"/>
        <v>87327.6</v>
      </c>
      <c r="K441" s="29">
        <f t="shared" si="77"/>
        <v>75873.2</v>
      </c>
    </row>
    <row r="442" spans="1:11" ht="12.75">
      <c r="A442" s="11" t="s">
        <v>233</v>
      </c>
      <c r="B442" s="12" t="s">
        <v>263</v>
      </c>
      <c r="C442" s="12" t="s">
        <v>258</v>
      </c>
      <c r="D442" s="18" t="s">
        <v>296</v>
      </c>
      <c r="E442" s="19" t="s">
        <v>227</v>
      </c>
      <c r="F442" s="19" t="s">
        <v>258</v>
      </c>
      <c r="G442" s="19" t="s">
        <v>127</v>
      </c>
      <c r="H442" s="12" t="s">
        <v>248</v>
      </c>
      <c r="I442" s="29">
        <v>61277.2</v>
      </c>
      <c r="J442" s="29">
        <v>87327.6</v>
      </c>
      <c r="K442" s="29">
        <v>75873.2</v>
      </c>
    </row>
    <row r="443" spans="1:11" ht="25.5">
      <c r="A443" s="11" t="s">
        <v>513</v>
      </c>
      <c r="B443" s="12" t="s">
        <v>263</v>
      </c>
      <c r="C443" s="12" t="s">
        <v>258</v>
      </c>
      <c r="D443" s="18" t="s">
        <v>296</v>
      </c>
      <c r="E443" s="19" t="s">
        <v>227</v>
      </c>
      <c r="F443" s="19" t="s">
        <v>258</v>
      </c>
      <c r="G443" s="19" t="s">
        <v>146</v>
      </c>
      <c r="H443" s="12"/>
      <c r="I443" s="29">
        <f aca="true" t="shared" si="78" ref="I443:K444">I444</f>
        <v>1430</v>
      </c>
      <c r="J443" s="29">
        <f t="shared" si="78"/>
        <v>2860</v>
      </c>
      <c r="K443" s="29">
        <f t="shared" si="78"/>
        <v>0</v>
      </c>
    </row>
    <row r="444" spans="1:11" ht="25.5">
      <c r="A444" s="11" t="s">
        <v>232</v>
      </c>
      <c r="B444" s="12" t="s">
        <v>263</v>
      </c>
      <c r="C444" s="12" t="s">
        <v>258</v>
      </c>
      <c r="D444" s="18" t="s">
        <v>296</v>
      </c>
      <c r="E444" s="19" t="s">
        <v>227</v>
      </c>
      <c r="F444" s="19" t="s">
        <v>258</v>
      </c>
      <c r="G444" s="19" t="s">
        <v>146</v>
      </c>
      <c r="H444" s="12" t="s">
        <v>231</v>
      </c>
      <c r="I444" s="29">
        <f t="shared" si="78"/>
        <v>1430</v>
      </c>
      <c r="J444" s="29">
        <f t="shared" si="78"/>
        <v>2860</v>
      </c>
      <c r="K444" s="29">
        <f t="shared" si="78"/>
        <v>0</v>
      </c>
    </row>
    <row r="445" spans="1:11" ht="12.75">
      <c r="A445" s="11" t="s">
        <v>233</v>
      </c>
      <c r="B445" s="12" t="s">
        <v>263</v>
      </c>
      <c r="C445" s="12" t="s">
        <v>258</v>
      </c>
      <c r="D445" s="18" t="s">
        <v>296</v>
      </c>
      <c r="E445" s="19" t="s">
        <v>227</v>
      </c>
      <c r="F445" s="19" t="s">
        <v>258</v>
      </c>
      <c r="G445" s="19" t="s">
        <v>146</v>
      </c>
      <c r="H445" s="12" t="s">
        <v>248</v>
      </c>
      <c r="I445" s="29">
        <v>1430</v>
      </c>
      <c r="J445" s="29">
        <v>2860</v>
      </c>
      <c r="K445" s="29"/>
    </row>
    <row r="446" spans="1:11" ht="25.5">
      <c r="A446" s="11" t="s">
        <v>338</v>
      </c>
      <c r="B446" s="12" t="s">
        <v>263</v>
      </c>
      <c r="C446" s="12" t="s">
        <v>258</v>
      </c>
      <c r="D446" s="18" t="s">
        <v>296</v>
      </c>
      <c r="E446" s="19" t="s">
        <v>227</v>
      </c>
      <c r="F446" s="19" t="s">
        <v>258</v>
      </c>
      <c r="G446" s="19" t="s">
        <v>339</v>
      </c>
      <c r="H446" s="12"/>
      <c r="I446" s="29">
        <f aca="true" t="shared" si="79" ref="I446:K447">I447</f>
        <v>19564.7</v>
      </c>
      <c r="J446" s="29">
        <f t="shared" si="79"/>
        <v>21803.7</v>
      </c>
      <c r="K446" s="29">
        <f t="shared" si="79"/>
        <v>21803.7</v>
      </c>
    </row>
    <row r="447" spans="1:11" ht="25.5">
      <c r="A447" s="11" t="s">
        <v>232</v>
      </c>
      <c r="B447" s="12" t="s">
        <v>263</v>
      </c>
      <c r="C447" s="12" t="s">
        <v>258</v>
      </c>
      <c r="D447" s="18" t="s">
        <v>296</v>
      </c>
      <c r="E447" s="19" t="s">
        <v>227</v>
      </c>
      <c r="F447" s="19" t="s">
        <v>258</v>
      </c>
      <c r="G447" s="19" t="s">
        <v>339</v>
      </c>
      <c r="H447" s="12" t="s">
        <v>231</v>
      </c>
      <c r="I447" s="29">
        <f t="shared" si="79"/>
        <v>19564.7</v>
      </c>
      <c r="J447" s="29">
        <f t="shared" si="79"/>
        <v>21803.7</v>
      </c>
      <c r="K447" s="29">
        <f t="shared" si="79"/>
        <v>21803.7</v>
      </c>
    </row>
    <row r="448" spans="1:11" ht="12.75">
      <c r="A448" s="11" t="s">
        <v>233</v>
      </c>
      <c r="B448" s="12" t="s">
        <v>263</v>
      </c>
      <c r="C448" s="12" t="s">
        <v>258</v>
      </c>
      <c r="D448" s="18" t="s">
        <v>296</v>
      </c>
      <c r="E448" s="19" t="s">
        <v>227</v>
      </c>
      <c r="F448" s="19" t="s">
        <v>258</v>
      </c>
      <c r="G448" s="19" t="s">
        <v>339</v>
      </c>
      <c r="H448" s="12" t="s">
        <v>248</v>
      </c>
      <c r="I448" s="29">
        <v>19564.7</v>
      </c>
      <c r="J448" s="29">
        <v>21803.7</v>
      </c>
      <c r="K448" s="29">
        <v>21803.7</v>
      </c>
    </row>
    <row r="449" spans="1:11" ht="25.5">
      <c r="A449" s="17" t="s">
        <v>340</v>
      </c>
      <c r="B449" s="12" t="s">
        <v>263</v>
      </c>
      <c r="C449" s="12" t="s">
        <v>258</v>
      </c>
      <c r="D449" s="18" t="s">
        <v>296</v>
      </c>
      <c r="E449" s="19" t="s">
        <v>227</v>
      </c>
      <c r="F449" s="19" t="s">
        <v>258</v>
      </c>
      <c r="G449" s="19" t="s">
        <v>382</v>
      </c>
      <c r="H449" s="12"/>
      <c r="I449" s="29">
        <f aca="true" t="shared" si="80" ref="I449:K450">I450</f>
        <v>4891.2</v>
      </c>
      <c r="J449" s="29">
        <f t="shared" si="80"/>
        <v>5451</v>
      </c>
      <c r="K449" s="29">
        <f t="shared" si="80"/>
        <v>5451</v>
      </c>
    </row>
    <row r="450" spans="1:11" ht="25.5">
      <c r="A450" s="11" t="s">
        <v>232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258</v>
      </c>
      <c r="G450" s="19" t="s">
        <v>382</v>
      </c>
      <c r="H450" s="12" t="s">
        <v>231</v>
      </c>
      <c r="I450" s="29">
        <f t="shared" si="80"/>
        <v>4891.2</v>
      </c>
      <c r="J450" s="29">
        <f t="shared" si="80"/>
        <v>5451</v>
      </c>
      <c r="K450" s="29">
        <f t="shared" si="80"/>
        <v>5451</v>
      </c>
    </row>
    <row r="451" spans="1:11" ht="12.75">
      <c r="A451" s="11" t="s">
        <v>233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382</v>
      </c>
      <c r="H451" s="12" t="s">
        <v>248</v>
      </c>
      <c r="I451" s="29">
        <v>4891.2</v>
      </c>
      <c r="J451" s="29">
        <v>5451</v>
      </c>
      <c r="K451" s="29">
        <v>5451</v>
      </c>
    </row>
    <row r="452" spans="1:11" ht="51">
      <c r="A452" s="11" t="s">
        <v>152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128</v>
      </c>
      <c r="H452" s="12"/>
      <c r="I452" s="29">
        <f aca="true" t="shared" si="81" ref="I452:K453">I453</f>
        <v>324168.6</v>
      </c>
      <c r="J452" s="29">
        <f t="shared" si="81"/>
        <v>369225.4</v>
      </c>
      <c r="K452" s="29">
        <f t="shared" si="81"/>
        <v>383409</v>
      </c>
    </row>
    <row r="453" spans="1:11" ht="25.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128</v>
      </c>
      <c r="H453" s="12" t="s">
        <v>231</v>
      </c>
      <c r="I453" s="29">
        <f t="shared" si="81"/>
        <v>324168.6</v>
      </c>
      <c r="J453" s="29">
        <f t="shared" si="81"/>
        <v>369225.4</v>
      </c>
      <c r="K453" s="29">
        <f t="shared" si="81"/>
        <v>383409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128</v>
      </c>
      <c r="H454" s="12" t="s">
        <v>248</v>
      </c>
      <c r="I454" s="29">
        <v>324168.6</v>
      </c>
      <c r="J454" s="29">
        <v>369225.4</v>
      </c>
      <c r="K454" s="29">
        <v>383409</v>
      </c>
    </row>
    <row r="455" spans="1:11" ht="63.75">
      <c r="A455" s="11" t="s">
        <v>348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147</v>
      </c>
      <c r="H455" s="12"/>
      <c r="I455" s="29">
        <f aca="true" t="shared" si="82" ref="I455:K456">I456</f>
        <v>774.7</v>
      </c>
      <c r="J455" s="29">
        <f t="shared" si="82"/>
        <v>774.7</v>
      </c>
      <c r="K455" s="29">
        <f t="shared" si="82"/>
        <v>774.7</v>
      </c>
    </row>
    <row r="456" spans="1:11" ht="25.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147</v>
      </c>
      <c r="H456" s="12" t="s">
        <v>231</v>
      </c>
      <c r="I456" s="29">
        <f t="shared" si="82"/>
        <v>774.7</v>
      </c>
      <c r="J456" s="29">
        <f t="shared" si="82"/>
        <v>774.7</v>
      </c>
      <c r="K456" s="29">
        <f t="shared" si="82"/>
        <v>774.7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147</v>
      </c>
      <c r="H457" s="12" t="s">
        <v>248</v>
      </c>
      <c r="I457" s="29">
        <v>774.7</v>
      </c>
      <c r="J457" s="29">
        <v>774.7</v>
      </c>
      <c r="K457" s="29">
        <v>774.7</v>
      </c>
    </row>
    <row r="458" spans="1:11" ht="12.75">
      <c r="A458" s="44" t="s">
        <v>270</v>
      </c>
      <c r="B458" s="45" t="s">
        <v>263</v>
      </c>
      <c r="C458" s="45" t="s">
        <v>261</v>
      </c>
      <c r="D458" s="51"/>
      <c r="E458" s="52"/>
      <c r="F458" s="52"/>
      <c r="G458" s="53"/>
      <c r="H458" s="45"/>
      <c r="I458" s="56">
        <f>+I459</f>
        <v>487311.90000000014</v>
      </c>
      <c r="J458" s="56">
        <f>+J459</f>
        <v>556476.1</v>
      </c>
      <c r="K458" s="56">
        <f>+K459</f>
        <v>553698.9</v>
      </c>
    </row>
    <row r="459" spans="1:11" ht="25.5">
      <c r="A459" s="84" t="s">
        <v>366</v>
      </c>
      <c r="B459" s="76" t="s">
        <v>263</v>
      </c>
      <c r="C459" s="76" t="s">
        <v>261</v>
      </c>
      <c r="D459" s="77" t="s">
        <v>296</v>
      </c>
      <c r="E459" s="78" t="s">
        <v>229</v>
      </c>
      <c r="F459" s="78" t="s">
        <v>25</v>
      </c>
      <c r="G459" s="78" t="s">
        <v>30</v>
      </c>
      <c r="H459" s="76"/>
      <c r="I459" s="85">
        <f aca="true" t="shared" si="83" ref="I459:K460">I460</f>
        <v>487311.90000000014</v>
      </c>
      <c r="J459" s="85">
        <f t="shared" si="83"/>
        <v>556476.1</v>
      </c>
      <c r="K459" s="85">
        <f t="shared" si="83"/>
        <v>553698.9</v>
      </c>
    </row>
    <row r="460" spans="1:11" ht="25.5">
      <c r="A460" s="17" t="s">
        <v>123</v>
      </c>
      <c r="B460" s="12" t="s">
        <v>263</v>
      </c>
      <c r="C460" s="12" t="s">
        <v>261</v>
      </c>
      <c r="D460" s="18" t="s">
        <v>296</v>
      </c>
      <c r="E460" s="19" t="s">
        <v>227</v>
      </c>
      <c r="F460" s="19" t="s">
        <v>25</v>
      </c>
      <c r="G460" s="19" t="s">
        <v>30</v>
      </c>
      <c r="H460" s="76"/>
      <c r="I460" s="29">
        <f t="shared" si="83"/>
        <v>487311.90000000014</v>
      </c>
      <c r="J460" s="29">
        <f t="shared" si="83"/>
        <v>556476.1</v>
      </c>
      <c r="K460" s="29">
        <f t="shared" si="83"/>
        <v>553698.9</v>
      </c>
    </row>
    <row r="461" spans="1:11" ht="12.75">
      <c r="A461" s="17" t="s">
        <v>139</v>
      </c>
      <c r="B461" s="12" t="s">
        <v>263</v>
      </c>
      <c r="C461" s="12" t="s">
        <v>261</v>
      </c>
      <c r="D461" s="18" t="s">
        <v>296</v>
      </c>
      <c r="E461" s="19" t="s">
        <v>227</v>
      </c>
      <c r="F461" s="19" t="s">
        <v>261</v>
      </c>
      <c r="G461" s="19" t="s">
        <v>30</v>
      </c>
      <c r="H461" s="76"/>
      <c r="I461" s="29">
        <f>I462+I477+I465+I471+I474+I480+I483+I468+I486</f>
        <v>487311.90000000014</v>
      </c>
      <c r="J461" s="29">
        <f>J462+J477+J465+J471+J474+J480+J483+J468+J486</f>
        <v>556476.1</v>
      </c>
      <c r="K461" s="29">
        <f>K462+K477+K465+K471+K474+K480+K483+K468+K486</f>
        <v>553698.9</v>
      </c>
    </row>
    <row r="462" spans="1:11" ht="25.5">
      <c r="A462" s="17" t="s">
        <v>140</v>
      </c>
      <c r="B462" s="12" t="s">
        <v>263</v>
      </c>
      <c r="C462" s="12" t="s">
        <v>261</v>
      </c>
      <c r="D462" s="18" t="s">
        <v>296</v>
      </c>
      <c r="E462" s="19" t="s">
        <v>227</v>
      </c>
      <c r="F462" s="19" t="s">
        <v>261</v>
      </c>
      <c r="G462" s="19" t="s">
        <v>226</v>
      </c>
      <c r="H462" s="76"/>
      <c r="I462" s="29">
        <f aca="true" t="shared" si="84" ref="I462:K463">I463</f>
        <v>34711.9</v>
      </c>
      <c r="J462" s="29">
        <f t="shared" si="84"/>
        <v>65088.2</v>
      </c>
      <c r="K462" s="29">
        <f t="shared" si="84"/>
        <v>54479.8</v>
      </c>
    </row>
    <row r="463" spans="1:11" ht="25.5">
      <c r="A463" s="11" t="s">
        <v>232</v>
      </c>
      <c r="B463" s="12" t="s">
        <v>263</v>
      </c>
      <c r="C463" s="12" t="s">
        <v>261</v>
      </c>
      <c r="D463" s="18" t="s">
        <v>296</v>
      </c>
      <c r="E463" s="19" t="s">
        <v>227</v>
      </c>
      <c r="F463" s="19" t="s">
        <v>261</v>
      </c>
      <c r="G463" s="19" t="s">
        <v>226</v>
      </c>
      <c r="H463" s="12" t="s">
        <v>231</v>
      </c>
      <c r="I463" s="29">
        <f t="shared" si="84"/>
        <v>34711.9</v>
      </c>
      <c r="J463" s="29">
        <f t="shared" si="84"/>
        <v>65088.2</v>
      </c>
      <c r="K463" s="29">
        <f t="shared" si="84"/>
        <v>54479.8</v>
      </c>
    </row>
    <row r="464" spans="1:11" ht="12.75">
      <c r="A464" s="11" t="s">
        <v>233</v>
      </c>
      <c r="B464" s="12" t="s">
        <v>263</v>
      </c>
      <c r="C464" s="12" t="s">
        <v>261</v>
      </c>
      <c r="D464" s="18" t="s">
        <v>296</v>
      </c>
      <c r="E464" s="19" t="s">
        <v>227</v>
      </c>
      <c r="F464" s="19" t="s">
        <v>261</v>
      </c>
      <c r="G464" s="19" t="s">
        <v>226</v>
      </c>
      <c r="H464" s="12" t="s">
        <v>248</v>
      </c>
      <c r="I464" s="29">
        <v>34711.9</v>
      </c>
      <c r="J464" s="29">
        <v>65088.2</v>
      </c>
      <c r="K464" s="29">
        <v>54479.8</v>
      </c>
    </row>
    <row r="465" spans="1:11" ht="25.5">
      <c r="A465" s="11" t="s">
        <v>513</v>
      </c>
      <c r="B465" s="12" t="s">
        <v>263</v>
      </c>
      <c r="C465" s="12" t="s">
        <v>261</v>
      </c>
      <c r="D465" s="18" t="s">
        <v>296</v>
      </c>
      <c r="E465" s="19" t="s">
        <v>227</v>
      </c>
      <c r="F465" s="19" t="s">
        <v>261</v>
      </c>
      <c r="G465" s="19" t="s">
        <v>146</v>
      </c>
      <c r="H465" s="12"/>
      <c r="I465" s="29">
        <f aca="true" t="shared" si="85" ref="I465:K466">I466</f>
        <v>1622.4</v>
      </c>
      <c r="J465" s="29">
        <f t="shared" si="85"/>
        <v>3244.8</v>
      </c>
      <c r="K465" s="29">
        <f t="shared" si="85"/>
        <v>0</v>
      </c>
    </row>
    <row r="466" spans="1:11" ht="25.5">
      <c r="A466" s="11" t="s">
        <v>232</v>
      </c>
      <c r="B466" s="12" t="s">
        <v>263</v>
      </c>
      <c r="C466" s="12" t="s">
        <v>261</v>
      </c>
      <c r="D466" s="18" t="s">
        <v>296</v>
      </c>
      <c r="E466" s="19" t="s">
        <v>227</v>
      </c>
      <c r="F466" s="19" t="s">
        <v>261</v>
      </c>
      <c r="G466" s="19" t="s">
        <v>146</v>
      </c>
      <c r="H466" s="12" t="s">
        <v>231</v>
      </c>
      <c r="I466" s="29">
        <f t="shared" si="85"/>
        <v>1622.4</v>
      </c>
      <c r="J466" s="29">
        <f t="shared" si="85"/>
        <v>3244.8</v>
      </c>
      <c r="K466" s="29">
        <f t="shared" si="85"/>
        <v>0</v>
      </c>
    </row>
    <row r="467" spans="1:11" ht="12.75">
      <c r="A467" s="11" t="s">
        <v>233</v>
      </c>
      <c r="B467" s="12" t="s">
        <v>263</v>
      </c>
      <c r="C467" s="12" t="s">
        <v>261</v>
      </c>
      <c r="D467" s="18" t="s">
        <v>296</v>
      </c>
      <c r="E467" s="19" t="s">
        <v>227</v>
      </c>
      <c r="F467" s="19" t="s">
        <v>261</v>
      </c>
      <c r="G467" s="19" t="s">
        <v>146</v>
      </c>
      <c r="H467" s="12" t="s">
        <v>248</v>
      </c>
      <c r="I467" s="29">
        <v>1622.4</v>
      </c>
      <c r="J467" s="29">
        <v>3244.8</v>
      </c>
      <c r="K467" s="29"/>
    </row>
    <row r="468" spans="1:11" ht="38.25">
      <c r="A468" s="11" t="s">
        <v>444</v>
      </c>
      <c r="B468" s="12" t="s">
        <v>263</v>
      </c>
      <c r="C468" s="12" t="s">
        <v>261</v>
      </c>
      <c r="D468" s="18" t="s">
        <v>296</v>
      </c>
      <c r="E468" s="19" t="s">
        <v>227</v>
      </c>
      <c r="F468" s="19" t="s">
        <v>261</v>
      </c>
      <c r="G468" s="19" t="s">
        <v>445</v>
      </c>
      <c r="H468" s="12"/>
      <c r="I468" s="29">
        <f aca="true" t="shared" si="86" ref="I468:K469">I469</f>
        <v>28904.4</v>
      </c>
      <c r="J468" s="29">
        <f t="shared" si="86"/>
        <v>28357.6</v>
      </c>
      <c r="K468" s="29">
        <f t="shared" si="86"/>
        <v>28357.6</v>
      </c>
    </row>
    <row r="469" spans="1:11" ht="25.5">
      <c r="A469" s="11" t="s">
        <v>232</v>
      </c>
      <c r="B469" s="12" t="s">
        <v>263</v>
      </c>
      <c r="C469" s="12" t="s">
        <v>261</v>
      </c>
      <c r="D469" s="18" t="s">
        <v>296</v>
      </c>
      <c r="E469" s="19" t="s">
        <v>227</v>
      </c>
      <c r="F469" s="19" t="s">
        <v>261</v>
      </c>
      <c r="G469" s="19" t="s">
        <v>445</v>
      </c>
      <c r="H469" s="12" t="s">
        <v>231</v>
      </c>
      <c r="I469" s="29">
        <f t="shared" si="86"/>
        <v>28904.4</v>
      </c>
      <c r="J469" s="29">
        <f t="shared" si="86"/>
        <v>28357.6</v>
      </c>
      <c r="K469" s="29">
        <f t="shared" si="86"/>
        <v>28357.6</v>
      </c>
    </row>
    <row r="470" spans="1:11" ht="12.75">
      <c r="A470" s="11" t="s">
        <v>233</v>
      </c>
      <c r="B470" s="12" t="s">
        <v>263</v>
      </c>
      <c r="C470" s="12" t="s">
        <v>261</v>
      </c>
      <c r="D470" s="18" t="s">
        <v>296</v>
      </c>
      <c r="E470" s="19" t="s">
        <v>227</v>
      </c>
      <c r="F470" s="19" t="s">
        <v>261</v>
      </c>
      <c r="G470" s="19" t="s">
        <v>445</v>
      </c>
      <c r="H470" s="12" t="s">
        <v>248</v>
      </c>
      <c r="I470" s="29">
        <v>28904.4</v>
      </c>
      <c r="J470" s="29">
        <v>28357.6</v>
      </c>
      <c r="K470" s="29">
        <v>28357.6</v>
      </c>
    </row>
    <row r="471" spans="1:11" ht="25.5">
      <c r="A471" s="11" t="s">
        <v>338</v>
      </c>
      <c r="B471" s="12" t="s">
        <v>263</v>
      </c>
      <c r="C471" s="12" t="s">
        <v>261</v>
      </c>
      <c r="D471" s="18" t="s">
        <v>296</v>
      </c>
      <c r="E471" s="19" t="s">
        <v>227</v>
      </c>
      <c r="F471" s="19" t="s">
        <v>261</v>
      </c>
      <c r="G471" s="19" t="s">
        <v>339</v>
      </c>
      <c r="H471" s="12"/>
      <c r="I471" s="29">
        <f aca="true" t="shared" si="87" ref="I471:K472">I472</f>
        <v>2141.4</v>
      </c>
      <c r="J471" s="29">
        <f t="shared" si="87"/>
        <v>2386.5</v>
      </c>
      <c r="K471" s="29">
        <f t="shared" si="87"/>
        <v>2386.5</v>
      </c>
    </row>
    <row r="472" spans="1:11" ht="25.5">
      <c r="A472" s="11" t="s">
        <v>232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261</v>
      </c>
      <c r="G472" s="19" t="s">
        <v>339</v>
      </c>
      <c r="H472" s="12" t="s">
        <v>231</v>
      </c>
      <c r="I472" s="29">
        <f t="shared" si="87"/>
        <v>2141.4</v>
      </c>
      <c r="J472" s="29">
        <f t="shared" si="87"/>
        <v>2386.5</v>
      </c>
      <c r="K472" s="29">
        <f t="shared" si="87"/>
        <v>2386.5</v>
      </c>
    </row>
    <row r="473" spans="1:11" ht="12.75">
      <c r="A473" s="11" t="s">
        <v>233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339</v>
      </c>
      <c r="H473" s="12" t="s">
        <v>248</v>
      </c>
      <c r="I473" s="29">
        <v>2141.4</v>
      </c>
      <c r="J473" s="29">
        <v>2386.5</v>
      </c>
      <c r="K473" s="29">
        <v>2386.5</v>
      </c>
    </row>
    <row r="474" spans="1:11" ht="25.5">
      <c r="A474" s="17" t="s">
        <v>340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382</v>
      </c>
      <c r="H474" s="12"/>
      <c r="I474" s="29">
        <f aca="true" t="shared" si="88" ref="I474:K475">I475</f>
        <v>535.3</v>
      </c>
      <c r="J474" s="29">
        <f t="shared" si="88"/>
        <v>596.6</v>
      </c>
      <c r="K474" s="29">
        <f t="shared" si="88"/>
        <v>596.6</v>
      </c>
    </row>
    <row r="475" spans="1:11" ht="25.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382</v>
      </c>
      <c r="H475" s="12" t="s">
        <v>231</v>
      </c>
      <c r="I475" s="29">
        <f t="shared" si="88"/>
        <v>535.3</v>
      </c>
      <c r="J475" s="29">
        <f t="shared" si="88"/>
        <v>596.6</v>
      </c>
      <c r="K475" s="29">
        <f t="shared" si="88"/>
        <v>596.6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382</v>
      </c>
      <c r="H476" s="12" t="s">
        <v>248</v>
      </c>
      <c r="I476" s="29">
        <v>535.3</v>
      </c>
      <c r="J476" s="29">
        <v>596.6</v>
      </c>
      <c r="K476" s="29">
        <v>596.6</v>
      </c>
    </row>
    <row r="477" spans="1:11" ht="39.75" customHeight="1">
      <c r="A477" s="11" t="s">
        <v>152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128</v>
      </c>
      <c r="H477" s="76"/>
      <c r="I477" s="30">
        <f aca="true" t="shared" si="89" ref="I477:K478">I478</f>
        <v>358758.9</v>
      </c>
      <c r="J477" s="30">
        <f t="shared" si="89"/>
        <v>396829.6</v>
      </c>
      <c r="K477" s="30">
        <f t="shared" si="89"/>
        <v>410450.9</v>
      </c>
    </row>
    <row r="478" spans="1:11" ht="25.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128</v>
      </c>
      <c r="H478" s="12" t="s">
        <v>231</v>
      </c>
      <c r="I478" s="30">
        <f t="shared" si="89"/>
        <v>358758.9</v>
      </c>
      <c r="J478" s="30">
        <f t="shared" si="89"/>
        <v>396829.6</v>
      </c>
      <c r="K478" s="30">
        <f t="shared" si="89"/>
        <v>410450.9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128</v>
      </c>
      <c r="H479" s="12" t="s">
        <v>248</v>
      </c>
      <c r="I479" s="30">
        <v>358758.9</v>
      </c>
      <c r="J479" s="30">
        <v>396829.6</v>
      </c>
      <c r="K479" s="30">
        <v>410450.9</v>
      </c>
    </row>
    <row r="480" spans="1:11" ht="38.25">
      <c r="A480" s="11" t="s">
        <v>432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461</v>
      </c>
      <c r="H480" s="12"/>
      <c r="I480" s="29">
        <f aca="true" t="shared" si="90" ref="I480:K481">I481</f>
        <v>41379.4</v>
      </c>
      <c r="J480" s="29">
        <f t="shared" si="90"/>
        <v>41379.4</v>
      </c>
      <c r="K480" s="29">
        <f t="shared" si="90"/>
        <v>39573.4</v>
      </c>
    </row>
    <row r="481" spans="1:11" ht="25.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461</v>
      </c>
      <c r="H481" s="12" t="s">
        <v>231</v>
      </c>
      <c r="I481" s="29">
        <f t="shared" si="90"/>
        <v>41379.4</v>
      </c>
      <c r="J481" s="29">
        <f t="shared" si="90"/>
        <v>41379.4</v>
      </c>
      <c r="K481" s="29">
        <f t="shared" si="90"/>
        <v>39573.4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461</v>
      </c>
      <c r="H482" s="12" t="s">
        <v>248</v>
      </c>
      <c r="I482" s="29">
        <v>41379.4</v>
      </c>
      <c r="J482" s="29">
        <v>41379.4</v>
      </c>
      <c r="K482" s="29">
        <v>39573.4</v>
      </c>
    </row>
    <row r="483" spans="1:11" ht="89.25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462</v>
      </c>
      <c r="H483" s="12"/>
      <c r="I483" s="29">
        <f aca="true" t="shared" si="91" ref="I483:K484">I484</f>
        <v>18620.2</v>
      </c>
      <c r="J483" s="29">
        <f t="shared" si="91"/>
        <v>17955.4</v>
      </c>
      <c r="K483" s="29">
        <f t="shared" si="91"/>
        <v>17216.1</v>
      </c>
    </row>
    <row r="484" spans="1:11" ht="25.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462</v>
      </c>
      <c r="H484" s="12" t="s">
        <v>231</v>
      </c>
      <c r="I484" s="29">
        <f t="shared" si="91"/>
        <v>18620.2</v>
      </c>
      <c r="J484" s="29">
        <f t="shared" si="91"/>
        <v>17955.4</v>
      </c>
      <c r="K484" s="29">
        <f t="shared" si="91"/>
        <v>17216.1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462</v>
      </c>
      <c r="H485" s="12" t="s">
        <v>248</v>
      </c>
      <c r="I485" s="29">
        <v>18620.2</v>
      </c>
      <c r="J485" s="29">
        <v>17955.4</v>
      </c>
      <c r="K485" s="29">
        <v>17216.1</v>
      </c>
    </row>
    <row r="486" spans="1:11" ht="63.75">
      <c r="A486" s="11" t="s">
        <v>348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147</v>
      </c>
      <c r="H486" s="12"/>
      <c r="I486" s="29">
        <f aca="true" t="shared" si="92" ref="I486:K487">I487</f>
        <v>638</v>
      </c>
      <c r="J486" s="29">
        <f t="shared" si="92"/>
        <v>638</v>
      </c>
      <c r="K486" s="29">
        <f t="shared" si="92"/>
        <v>638</v>
      </c>
    </row>
    <row r="487" spans="1:11" ht="25.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147</v>
      </c>
      <c r="H487" s="12" t="s">
        <v>231</v>
      </c>
      <c r="I487" s="29">
        <f>I488</f>
        <v>638</v>
      </c>
      <c r="J487" s="29">
        <f t="shared" si="92"/>
        <v>638</v>
      </c>
      <c r="K487" s="29">
        <f t="shared" si="92"/>
        <v>638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147</v>
      </c>
      <c r="H488" s="12" t="s">
        <v>248</v>
      </c>
      <c r="I488" s="29">
        <v>638</v>
      </c>
      <c r="J488" s="29">
        <v>638</v>
      </c>
      <c r="K488" s="29">
        <v>638</v>
      </c>
    </row>
    <row r="489" spans="1:11" ht="12.75">
      <c r="A489" s="65" t="s">
        <v>372</v>
      </c>
      <c r="B489" s="45" t="s">
        <v>263</v>
      </c>
      <c r="C489" s="45" t="s">
        <v>264</v>
      </c>
      <c r="D489" s="46"/>
      <c r="E489" s="47"/>
      <c r="F489" s="47"/>
      <c r="G489" s="47"/>
      <c r="H489" s="45"/>
      <c r="I489" s="56">
        <f>I496+I517+I490</f>
        <v>143601.7</v>
      </c>
      <c r="J489" s="56">
        <f>J496+J517+J490</f>
        <v>117109.00000000001</v>
      </c>
      <c r="K489" s="56">
        <f>K496+K517+K490</f>
        <v>116894.8</v>
      </c>
    </row>
    <row r="490" spans="1:11" ht="38.25">
      <c r="A490" s="71" t="s">
        <v>356</v>
      </c>
      <c r="B490" s="76" t="s">
        <v>263</v>
      </c>
      <c r="C490" s="76" t="s">
        <v>264</v>
      </c>
      <c r="D490" s="77" t="s">
        <v>259</v>
      </c>
      <c r="E490" s="78" t="s">
        <v>229</v>
      </c>
      <c r="F490" s="78" t="s">
        <v>25</v>
      </c>
      <c r="G490" s="78" t="s">
        <v>30</v>
      </c>
      <c r="H490" s="88"/>
      <c r="I490" s="85">
        <f>I491</f>
        <v>26</v>
      </c>
      <c r="J490" s="85">
        <f>J491</f>
        <v>26</v>
      </c>
      <c r="K490" s="85">
        <f>K491</f>
        <v>0</v>
      </c>
    </row>
    <row r="491" spans="1:11" ht="12.75">
      <c r="A491" s="32" t="s">
        <v>120</v>
      </c>
      <c r="B491" s="12" t="s">
        <v>263</v>
      </c>
      <c r="C491" s="12" t="s">
        <v>264</v>
      </c>
      <c r="D491" s="18" t="s">
        <v>259</v>
      </c>
      <c r="E491" s="19" t="s">
        <v>227</v>
      </c>
      <c r="F491" s="19" t="s">
        <v>25</v>
      </c>
      <c r="G491" s="19" t="s">
        <v>30</v>
      </c>
      <c r="H491" s="89"/>
      <c r="I491" s="29">
        <f aca="true" t="shared" si="93" ref="I491:K494">I492</f>
        <v>26</v>
      </c>
      <c r="J491" s="29">
        <f t="shared" si="93"/>
        <v>26</v>
      </c>
      <c r="K491" s="29">
        <f t="shared" si="93"/>
        <v>0</v>
      </c>
    </row>
    <row r="492" spans="1:11" ht="51">
      <c r="A492" s="32" t="s">
        <v>121</v>
      </c>
      <c r="B492" s="12" t="s">
        <v>263</v>
      </c>
      <c r="C492" s="12" t="s">
        <v>264</v>
      </c>
      <c r="D492" s="18" t="s">
        <v>259</v>
      </c>
      <c r="E492" s="19" t="s">
        <v>227</v>
      </c>
      <c r="F492" s="19" t="s">
        <v>258</v>
      </c>
      <c r="G492" s="19" t="s">
        <v>30</v>
      </c>
      <c r="H492" s="89"/>
      <c r="I492" s="29">
        <f t="shared" si="93"/>
        <v>26</v>
      </c>
      <c r="J492" s="29">
        <f t="shared" si="93"/>
        <v>26</v>
      </c>
      <c r="K492" s="29">
        <f t="shared" si="93"/>
        <v>0</v>
      </c>
    </row>
    <row r="493" spans="1:11" ht="12.75">
      <c r="A493" s="32" t="s">
        <v>122</v>
      </c>
      <c r="B493" s="12" t="s">
        <v>263</v>
      </c>
      <c r="C493" s="12" t="s">
        <v>264</v>
      </c>
      <c r="D493" s="18" t="s">
        <v>259</v>
      </c>
      <c r="E493" s="19" t="s">
        <v>227</v>
      </c>
      <c r="F493" s="19" t="s">
        <v>258</v>
      </c>
      <c r="G493" s="19" t="s">
        <v>126</v>
      </c>
      <c r="H493" s="89"/>
      <c r="I493" s="29">
        <f t="shared" si="93"/>
        <v>26</v>
      </c>
      <c r="J493" s="29">
        <f t="shared" si="93"/>
        <v>26</v>
      </c>
      <c r="K493" s="29">
        <f t="shared" si="93"/>
        <v>0</v>
      </c>
    </row>
    <row r="494" spans="1:11" ht="25.5">
      <c r="A494" s="17" t="s">
        <v>232</v>
      </c>
      <c r="B494" s="12" t="s">
        <v>263</v>
      </c>
      <c r="C494" s="12" t="s">
        <v>264</v>
      </c>
      <c r="D494" s="18" t="s">
        <v>259</v>
      </c>
      <c r="E494" s="19" t="s">
        <v>227</v>
      </c>
      <c r="F494" s="19" t="s">
        <v>258</v>
      </c>
      <c r="G494" s="19" t="s">
        <v>126</v>
      </c>
      <c r="H494" s="12" t="s">
        <v>231</v>
      </c>
      <c r="I494" s="29">
        <f t="shared" si="93"/>
        <v>26</v>
      </c>
      <c r="J494" s="29">
        <f t="shared" si="93"/>
        <v>26</v>
      </c>
      <c r="K494" s="29">
        <f t="shared" si="93"/>
        <v>0</v>
      </c>
    </row>
    <row r="495" spans="1:11" ht="12.75">
      <c r="A495" s="17" t="s">
        <v>2</v>
      </c>
      <c r="B495" s="12" t="s">
        <v>263</v>
      </c>
      <c r="C495" s="12" t="s">
        <v>264</v>
      </c>
      <c r="D495" s="18" t="s">
        <v>259</v>
      </c>
      <c r="E495" s="19" t="s">
        <v>227</v>
      </c>
      <c r="F495" s="19" t="s">
        <v>258</v>
      </c>
      <c r="G495" s="19" t="s">
        <v>126</v>
      </c>
      <c r="H495" s="12" t="s">
        <v>248</v>
      </c>
      <c r="I495" s="29">
        <v>26</v>
      </c>
      <c r="J495" s="29">
        <v>26</v>
      </c>
      <c r="K495" s="29"/>
    </row>
    <row r="496" spans="1:11" ht="25.5">
      <c r="A496" s="84" t="s">
        <v>358</v>
      </c>
      <c r="B496" s="76" t="s">
        <v>263</v>
      </c>
      <c r="C496" s="76" t="s">
        <v>264</v>
      </c>
      <c r="D496" s="77" t="s">
        <v>266</v>
      </c>
      <c r="E496" s="78" t="s">
        <v>229</v>
      </c>
      <c r="F496" s="78" t="s">
        <v>25</v>
      </c>
      <c r="G496" s="78" t="s">
        <v>30</v>
      </c>
      <c r="H496" s="76"/>
      <c r="I496" s="85">
        <f aca="true" t="shared" si="94" ref="I496:K497">I497</f>
        <v>59948.8</v>
      </c>
      <c r="J496" s="85">
        <f t="shared" si="94"/>
        <v>45803.600000000006</v>
      </c>
      <c r="K496" s="85">
        <f t="shared" si="94"/>
        <v>45924.2</v>
      </c>
    </row>
    <row r="497" spans="1:11" ht="12.75">
      <c r="A497" s="32" t="s">
        <v>129</v>
      </c>
      <c r="B497" s="12" t="s">
        <v>263</v>
      </c>
      <c r="C497" s="12" t="s">
        <v>264</v>
      </c>
      <c r="D497" s="18" t="s">
        <v>266</v>
      </c>
      <c r="E497" s="19" t="s">
        <v>227</v>
      </c>
      <c r="F497" s="19" t="s">
        <v>25</v>
      </c>
      <c r="G497" s="19" t="s">
        <v>30</v>
      </c>
      <c r="H497" s="12"/>
      <c r="I497" s="29">
        <f t="shared" si="94"/>
        <v>59948.8</v>
      </c>
      <c r="J497" s="29">
        <f t="shared" si="94"/>
        <v>45803.600000000006</v>
      </c>
      <c r="K497" s="29">
        <f t="shared" si="94"/>
        <v>45924.2</v>
      </c>
    </row>
    <row r="498" spans="1:11" ht="25.5">
      <c r="A498" s="32" t="s">
        <v>130</v>
      </c>
      <c r="B498" s="12" t="s">
        <v>263</v>
      </c>
      <c r="C498" s="12" t="s">
        <v>264</v>
      </c>
      <c r="D498" s="18" t="s">
        <v>266</v>
      </c>
      <c r="E498" s="19" t="s">
        <v>227</v>
      </c>
      <c r="F498" s="19" t="s">
        <v>278</v>
      </c>
      <c r="G498" s="19" t="s">
        <v>30</v>
      </c>
      <c r="H498" s="12"/>
      <c r="I498" s="29">
        <f>I499+I514+I505+I511+I508+I502</f>
        <v>59948.8</v>
      </c>
      <c r="J498" s="29">
        <f>J499+J514+J505+J511+J508+J502</f>
        <v>45803.600000000006</v>
      </c>
      <c r="K498" s="29">
        <f>K499+K514+K505+K511+K508+K502</f>
        <v>45924.2</v>
      </c>
    </row>
    <row r="499" spans="1:11" ht="25.5">
      <c r="A499" s="17" t="s">
        <v>131</v>
      </c>
      <c r="B499" s="12" t="s">
        <v>263</v>
      </c>
      <c r="C499" s="12" t="s">
        <v>264</v>
      </c>
      <c r="D499" s="18" t="s">
        <v>266</v>
      </c>
      <c r="E499" s="19" t="s">
        <v>227</v>
      </c>
      <c r="F499" s="19" t="s">
        <v>278</v>
      </c>
      <c r="G499" s="19" t="s">
        <v>133</v>
      </c>
      <c r="H499" s="12"/>
      <c r="I499" s="29">
        <f aca="true" t="shared" si="95" ref="I499:K500">I500</f>
        <v>12655.8</v>
      </c>
      <c r="J499" s="29">
        <f t="shared" si="95"/>
        <v>803.8</v>
      </c>
      <c r="K499" s="29">
        <f t="shared" si="95"/>
        <v>588.9</v>
      </c>
    </row>
    <row r="500" spans="1:11" ht="25.5">
      <c r="A500" s="17" t="s">
        <v>232</v>
      </c>
      <c r="B500" s="12" t="s">
        <v>263</v>
      </c>
      <c r="C500" s="12" t="s">
        <v>264</v>
      </c>
      <c r="D500" s="18" t="s">
        <v>266</v>
      </c>
      <c r="E500" s="19" t="s">
        <v>227</v>
      </c>
      <c r="F500" s="19" t="s">
        <v>278</v>
      </c>
      <c r="G500" s="19" t="s">
        <v>133</v>
      </c>
      <c r="H500" s="12" t="s">
        <v>231</v>
      </c>
      <c r="I500" s="29">
        <f t="shared" si="95"/>
        <v>12655.8</v>
      </c>
      <c r="J500" s="29">
        <f t="shared" si="95"/>
        <v>803.8</v>
      </c>
      <c r="K500" s="29">
        <f t="shared" si="95"/>
        <v>588.9</v>
      </c>
    </row>
    <row r="501" spans="1:11" ht="12.75">
      <c r="A501" s="17" t="s">
        <v>2</v>
      </c>
      <c r="B501" s="12" t="s">
        <v>263</v>
      </c>
      <c r="C501" s="12" t="s">
        <v>264</v>
      </c>
      <c r="D501" s="18" t="s">
        <v>266</v>
      </c>
      <c r="E501" s="19" t="s">
        <v>227</v>
      </c>
      <c r="F501" s="19" t="s">
        <v>278</v>
      </c>
      <c r="G501" s="19" t="s">
        <v>133</v>
      </c>
      <c r="H501" s="12" t="s">
        <v>248</v>
      </c>
      <c r="I501" s="29">
        <v>12655.8</v>
      </c>
      <c r="J501" s="29">
        <v>803.8</v>
      </c>
      <c r="K501" s="29">
        <v>588.9</v>
      </c>
    </row>
    <row r="502" spans="1:11" ht="51">
      <c r="A502" s="17" t="s">
        <v>404</v>
      </c>
      <c r="B502" s="12" t="s">
        <v>263</v>
      </c>
      <c r="C502" s="12" t="s">
        <v>264</v>
      </c>
      <c r="D502" s="18" t="s">
        <v>266</v>
      </c>
      <c r="E502" s="19" t="s">
        <v>227</v>
      </c>
      <c r="F502" s="19" t="s">
        <v>278</v>
      </c>
      <c r="G502" s="19" t="s">
        <v>383</v>
      </c>
      <c r="H502" s="12"/>
      <c r="I502" s="29">
        <f aca="true" t="shared" si="96" ref="I502:K503">I503</f>
        <v>34932.4</v>
      </c>
      <c r="J502" s="29">
        <f t="shared" si="96"/>
        <v>32500.4</v>
      </c>
      <c r="K502" s="29">
        <f t="shared" si="96"/>
        <v>32500.4</v>
      </c>
    </row>
    <row r="503" spans="1:11" ht="25.5">
      <c r="A503" s="17" t="s">
        <v>232</v>
      </c>
      <c r="B503" s="12" t="s">
        <v>263</v>
      </c>
      <c r="C503" s="12" t="s">
        <v>264</v>
      </c>
      <c r="D503" s="18" t="s">
        <v>266</v>
      </c>
      <c r="E503" s="19" t="s">
        <v>227</v>
      </c>
      <c r="F503" s="19" t="s">
        <v>278</v>
      </c>
      <c r="G503" s="19" t="s">
        <v>383</v>
      </c>
      <c r="H503" s="12" t="s">
        <v>231</v>
      </c>
      <c r="I503" s="29">
        <f t="shared" si="96"/>
        <v>34932.4</v>
      </c>
      <c r="J503" s="29">
        <f t="shared" si="96"/>
        <v>32500.4</v>
      </c>
      <c r="K503" s="29">
        <f t="shared" si="96"/>
        <v>32500.4</v>
      </c>
    </row>
    <row r="504" spans="1:11" ht="12.75">
      <c r="A504" s="17" t="s">
        <v>2</v>
      </c>
      <c r="B504" s="12" t="s">
        <v>263</v>
      </c>
      <c r="C504" s="12" t="s">
        <v>264</v>
      </c>
      <c r="D504" s="18" t="s">
        <v>266</v>
      </c>
      <c r="E504" s="19" t="s">
        <v>227</v>
      </c>
      <c r="F504" s="19" t="s">
        <v>278</v>
      </c>
      <c r="G504" s="19" t="s">
        <v>383</v>
      </c>
      <c r="H504" s="12" t="s">
        <v>248</v>
      </c>
      <c r="I504" s="29">
        <v>34932.4</v>
      </c>
      <c r="J504" s="29">
        <v>32500.4</v>
      </c>
      <c r="K504" s="29">
        <v>32500.4</v>
      </c>
    </row>
    <row r="505" spans="1:11" ht="25.5">
      <c r="A505" s="17" t="s">
        <v>340</v>
      </c>
      <c r="B505" s="12" t="s">
        <v>263</v>
      </c>
      <c r="C505" s="12" t="s">
        <v>264</v>
      </c>
      <c r="D505" s="18" t="s">
        <v>266</v>
      </c>
      <c r="E505" s="19" t="s">
        <v>227</v>
      </c>
      <c r="F505" s="19" t="s">
        <v>278</v>
      </c>
      <c r="G505" s="19" t="s">
        <v>382</v>
      </c>
      <c r="H505" s="12"/>
      <c r="I505" s="29">
        <f aca="true" t="shared" si="97" ref="I505:K506">I506</f>
        <v>890.1</v>
      </c>
      <c r="J505" s="29">
        <f t="shared" si="97"/>
        <v>0</v>
      </c>
      <c r="K505" s="29">
        <f t="shared" si="97"/>
        <v>0</v>
      </c>
    </row>
    <row r="506" spans="1:11" ht="25.5">
      <c r="A506" s="17" t="s">
        <v>232</v>
      </c>
      <c r="B506" s="12" t="s">
        <v>263</v>
      </c>
      <c r="C506" s="12" t="s">
        <v>264</v>
      </c>
      <c r="D506" s="18" t="s">
        <v>266</v>
      </c>
      <c r="E506" s="19" t="s">
        <v>227</v>
      </c>
      <c r="F506" s="19" t="s">
        <v>278</v>
      </c>
      <c r="G506" s="19" t="s">
        <v>382</v>
      </c>
      <c r="H506" s="12" t="s">
        <v>231</v>
      </c>
      <c r="I506" s="29">
        <f t="shared" si="97"/>
        <v>890.1</v>
      </c>
      <c r="J506" s="29">
        <f t="shared" si="97"/>
        <v>0</v>
      </c>
      <c r="K506" s="29">
        <f t="shared" si="97"/>
        <v>0</v>
      </c>
    </row>
    <row r="507" spans="1:11" ht="12.75">
      <c r="A507" s="17" t="s">
        <v>2</v>
      </c>
      <c r="B507" s="12" t="s">
        <v>263</v>
      </c>
      <c r="C507" s="12" t="s">
        <v>264</v>
      </c>
      <c r="D507" s="18" t="s">
        <v>266</v>
      </c>
      <c r="E507" s="19" t="s">
        <v>227</v>
      </c>
      <c r="F507" s="19" t="s">
        <v>278</v>
      </c>
      <c r="G507" s="19" t="s">
        <v>382</v>
      </c>
      <c r="H507" s="12" t="s">
        <v>248</v>
      </c>
      <c r="I507" s="29">
        <v>890.1</v>
      </c>
      <c r="J507" s="29"/>
      <c r="K507" s="29"/>
    </row>
    <row r="508" spans="1:11" ht="63.75">
      <c r="A508" s="17" t="s">
        <v>405</v>
      </c>
      <c r="B508" s="12" t="s">
        <v>263</v>
      </c>
      <c r="C508" s="12" t="s">
        <v>264</v>
      </c>
      <c r="D508" s="18" t="s">
        <v>266</v>
      </c>
      <c r="E508" s="19" t="s">
        <v>227</v>
      </c>
      <c r="F508" s="19" t="s">
        <v>278</v>
      </c>
      <c r="G508" s="19" t="s">
        <v>377</v>
      </c>
      <c r="H508" s="12"/>
      <c r="I508" s="29">
        <f aca="true" t="shared" si="98" ref="I508:K509">I509</f>
        <v>7847.4</v>
      </c>
      <c r="J508" s="29">
        <f t="shared" si="98"/>
        <v>8907.5</v>
      </c>
      <c r="K508" s="29">
        <f t="shared" si="98"/>
        <v>9243</v>
      </c>
    </row>
    <row r="509" spans="1:11" ht="25.5">
      <c r="A509" s="17" t="s">
        <v>232</v>
      </c>
      <c r="B509" s="12" t="s">
        <v>263</v>
      </c>
      <c r="C509" s="12" t="s">
        <v>264</v>
      </c>
      <c r="D509" s="18" t="s">
        <v>266</v>
      </c>
      <c r="E509" s="19" t="s">
        <v>227</v>
      </c>
      <c r="F509" s="19" t="s">
        <v>278</v>
      </c>
      <c r="G509" s="19" t="s">
        <v>377</v>
      </c>
      <c r="H509" s="12" t="s">
        <v>231</v>
      </c>
      <c r="I509" s="29">
        <f t="shared" si="98"/>
        <v>7847.4</v>
      </c>
      <c r="J509" s="29">
        <f t="shared" si="98"/>
        <v>8907.5</v>
      </c>
      <c r="K509" s="29">
        <f t="shared" si="98"/>
        <v>9243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266</v>
      </c>
      <c r="E510" s="19" t="s">
        <v>227</v>
      </c>
      <c r="F510" s="19" t="s">
        <v>278</v>
      </c>
      <c r="G510" s="19" t="s">
        <v>377</v>
      </c>
      <c r="H510" s="12" t="s">
        <v>248</v>
      </c>
      <c r="I510" s="29">
        <v>7847.4</v>
      </c>
      <c r="J510" s="29">
        <v>8907.5</v>
      </c>
      <c r="K510" s="29">
        <v>9243</v>
      </c>
    </row>
    <row r="511" spans="1:11" ht="25.5">
      <c r="A511" s="17" t="s">
        <v>338</v>
      </c>
      <c r="B511" s="12" t="s">
        <v>263</v>
      </c>
      <c r="C511" s="12" t="s">
        <v>264</v>
      </c>
      <c r="D511" s="18" t="s">
        <v>266</v>
      </c>
      <c r="E511" s="19" t="s">
        <v>227</v>
      </c>
      <c r="F511" s="19" t="s">
        <v>278</v>
      </c>
      <c r="G511" s="19" t="s">
        <v>339</v>
      </c>
      <c r="H511" s="12"/>
      <c r="I511" s="29">
        <f aca="true" t="shared" si="99" ref="I511:K512">I512</f>
        <v>3560.6</v>
      </c>
      <c r="J511" s="29">
        <f t="shared" si="99"/>
        <v>3560.6</v>
      </c>
      <c r="K511" s="29">
        <f t="shared" si="99"/>
        <v>3560.6</v>
      </c>
    </row>
    <row r="512" spans="1:11" ht="25.5">
      <c r="A512" s="17" t="s">
        <v>232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278</v>
      </c>
      <c r="G512" s="19" t="s">
        <v>339</v>
      </c>
      <c r="H512" s="12" t="s">
        <v>231</v>
      </c>
      <c r="I512" s="29">
        <f t="shared" si="99"/>
        <v>3560.6</v>
      </c>
      <c r="J512" s="29">
        <f t="shared" si="99"/>
        <v>3560.6</v>
      </c>
      <c r="K512" s="29">
        <f t="shared" si="99"/>
        <v>3560.6</v>
      </c>
    </row>
    <row r="513" spans="1:11" ht="12.75">
      <c r="A513" s="17" t="s">
        <v>2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339</v>
      </c>
      <c r="H513" s="12" t="s">
        <v>248</v>
      </c>
      <c r="I513" s="29">
        <v>3560.6</v>
      </c>
      <c r="J513" s="29">
        <v>3560.6</v>
      </c>
      <c r="K513" s="29">
        <v>3560.6</v>
      </c>
    </row>
    <row r="514" spans="1:11" ht="51">
      <c r="A514" s="17" t="s">
        <v>132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134</v>
      </c>
      <c r="H514" s="12"/>
      <c r="I514" s="29">
        <f aca="true" t="shared" si="100" ref="I514:K515">I515</f>
        <v>62.5</v>
      </c>
      <c r="J514" s="29">
        <f t="shared" si="100"/>
        <v>31.3</v>
      </c>
      <c r="K514" s="29">
        <f t="shared" si="100"/>
        <v>31.3</v>
      </c>
    </row>
    <row r="515" spans="1:11" ht="25.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134</v>
      </c>
      <c r="H515" s="12" t="s">
        <v>231</v>
      </c>
      <c r="I515" s="29">
        <f t="shared" si="100"/>
        <v>62.5</v>
      </c>
      <c r="J515" s="29">
        <f t="shared" si="100"/>
        <v>31.3</v>
      </c>
      <c r="K515" s="29">
        <f t="shared" si="100"/>
        <v>31.3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134</v>
      </c>
      <c r="H516" s="12" t="s">
        <v>248</v>
      </c>
      <c r="I516" s="29">
        <v>62.5</v>
      </c>
      <c r="J516" s="29">
        <v>31.3</v>
      </c>
      <c r="K516" s="29">
        <v>31.3</v>
      </c>
    </row>
    <row r="517" spans="1:11" ht="25.5">
      <c r="A517" s="84" t="s">
        <v>366</v>
      </c>
      <c r="B517" s="76" t="s">
        <v>263</v>
      </c>
      <c r="C517" s="76" t="s">
        <v>264</v>
      </c>
      <c r="D517" s="77" t="s">
        <v>296</v>
      </c>
      <c r="E517" s="78" t="s">
        <v>229</v>
      </c>
      <c r="F517" s="78" t="s">
        <v>25</v>
      </c>
      <c r="G517" s="78" t="s">
        <v>30</v>
      </c>
      <c r="H517" s="66"/>
      <c r="I517" s="90">
        <f aca="true" t="shared" si="101" ref="I517:K518">I518</f>
        <v>83626.9</v>
      </c>
      <c r="J517" s="90">
        <f t="shared" si="101"/>
        <v>71279.40000000001</v>
      </c>
      <c r="K517" s="90">
        <f t="shared" si="101"/>
        <v>70970.6</v>
      </c>
    </row>
    <row r="518" spans="1:11" ht="25.5">
      <c r="A518" s="17" t="s">
        <v>123</v>
      </c>
      <c r="B518" s="12" t="s">
        <v>263</v>
      </c>
      <c r="C518" s="12" t="s">
        <v>264</v>
      </c>
      <c r="D518" s="18" t="s">
        <v>296</v>
      </c>
      <c r="E518" s="19" t="s">
        <v>227</v>
      </c>
      <c r="F518" s="19" t="s">
        <v>25</v>
      </c>
      <c r="G518" s="19" t="s">
        <v>30</v>
      </c>
      <c r="H518" s="66"/>
      <c r="I518" s="30">
        <f t="shared" si="101"/>
        <v>83626.9</v>
      </c>
      <c r="J518" s="30">
        <f t="shared" si="101"/>
        <v>71279.40000000001</v>
      </c>
      <c r="K518" s="30">
        <f t="shared" si="101"/>
        <v>70970.6</v>
      </c>
    </row>
    <row r="519" spans="1:11" ht="25.5">
      <c r="A519" s="11" t="s">
        <v>141</v>
      </c>
      <c r="B519" s="12" t="s">
        <v>263</v>
      </c>
      <c r="C519" s="12" t="s">
        <v>264</v>
      </c>
      <c r="D519" s="18" t="s">
        <v>296</v>
      </c>
      <c r="E519" s="19" t="s">
        <v>227</v>
      </c>
      <c r="F519" s="19" t="s">
        <v>264</v>
      </c>
      <c r="G519" s="19" t="s">
        <v>30</v>
      </c>
      <c r="H519" s="12"/>
      <c r="I519" s="29">
        <f>I520+I538+I532+I526+I529+I523+I535</f>
        <v>83626.9</v>
      </c>
      <c r="J519" s="29">
        <f>J520+J538+J532+J526+J529+J523+J535</f>
        <v>71279.40000000001</v>
      </c>
      <c r="K519" s="29">
        <f>K520+K538+K532+K526+K529+K523+K535</f>
        <v>70970.6</v>
      </c>
    </row>
    <row r="520" spans="1:11" ht="25.5">
      <c r="A520" s="17" t="s">
        <v>131</v>
      </c>
      <c r="B520" s="12" t="s">
        <v>263</v>
      </c>
      <c r="C520" s="12" t="s">
        <v>264</v>
      </c>
      <c r="D520" s="18" t="s">
        <v>296</v>
      </c>
      <c r="E520" s="19" t="s">
        <v>227</v>
      </c>
      <c r="F520" s="19" t="s">
        <v>264</v>
      </c>
      <c r="G520" s="19" t="s">
        <v>133</v>
      </c>
      <c r="H520" s="12"/>
      <c r="I520" s="29">
        <f aca="true" t="shared" si="102" ref="I520:K521">I521</f>
        <v>14555.4</v>
      </c>
      <c r="J520" s="29">
        <f t="shared" si="102"/>
        <v>4178.1</v>
      </c>
      <c r="K520" s="29">
        <f t="shared" si="102"/>
        <v>1399.3</v>
      </c>
    </row>
    <row r="521" spans="1:11" ht="25.5">
      <c r="A521" s="11" t="s">
        <v>232</v>
      </c>
      <c r="B521" s="12" t="s">
        <v>263</v>
      </c>
      <c r="C521" s="12" t="s">
        <v>264</v>
      </c>
      <c r="D521" s="18" t="s">
        <v>296</v>
      </c>
      <c r="E521" s="19" t="s">
        <v>227</v>
      </c>
      <c r="F521" s="19" t="s">
        <v>264</v>
      </c>
      <c r="G521" s="19" t="s">
        <v>133</v>
      </c>
      <c r="H521" s="12" t="s">
        <v>231</v>
      </c>
      <c r="I521" s="29">
        <f t="shared" si="102"/>
        <v>14555.4</v>
      </c>
      <c r="J521" s="29">
        <f t="shared" si="102"/>
        <v>4178.1</v>
      </c>
      <c r="K521" s="29">
        <f t="shared" si="102"/>
        <v>1399.3</v>
      </c>
    </row>
    <row r="522" spans="1:11" ht="12.75">
      <c r="A522" s="11" t="s">
        <v>233</v>
      </c>
      <c r="B522" s="12" t="s">
        <v>263</v>
      </c>
      <c r="C522" s="12" t="s">
        <v>264</v>
      </c>
      <c r="D522" s="18" t="s">
        <v>296</v>
      </c>
      <c r="E522" s="19" t="s">
        <v>227</v>
      </c>
      <c r="F522" s="19" t="s">
        <v>264</v>
      </c>
      <c r="G522" s="19" t="s">
        <v>133</v>
      </c>
      <c r="H522" s="12" t="s">
        <v>248</v>
      </c>
      <c r="I522" s="29">
        <v>14555.4</v>
      </c>
      <c r="J522" s="29">
        <v>4178.1</v>
      </c>
      <c r="K522" s="29">
        <v>1399.3</v>
      </c>
    </row>
    <row r="523" spans="1:11" ht="51">
      <c r="A523" s="17" t="s">
        <v>404</v>
      </c>
      <c r="B523" s="12" t="s">
        <v>263</v>
      </c>
      <c r="C523" s="12" t="s">
        <v>264</v>
      </c>
      <c r="D523" s="18" t="s">
        <v>296</v>
      </c>
      <c r="E523" s="19" t="s">
        <v>227</v>
      </c>
      <c r="F523" s="19" t="s">
        <v>264</v>
      </c>
      <c r="G523" s="19" t="s">
        <v>383</v>
      </c>
      <c r="H523" s="12"/>
      <c r="I523" s="29">
        <f aca="true" t="shared" si="103" ref="I523:K524">I524</f>
        <v>44538.8</v>
      </c>
      <c r="J523" s="29">
        <f t="shared" si="103"/>
        <v>39429.4</v>
      </c>
      <c r="K523" s="29">
        <f t="shared" si="103"/>
        <v>41218.3</v>
      </c>
    </row>
    <row r="524" spans="1:11" ht="25.5">
      <c r="A524" s="17" t="s">
        <v>232</v>
      </c>
      <c r="B524" s="12" t="s">
        <v>263</v>
      </c>
      <c r="C524" s="12" t="s">
        <v>264</v>
      </c>
      <c r="D524" s="18" t="s">
        <v>296</v>
      </c>
      <c r="E524" s="19" t="s">
        <v>227</v>
      </c>
      <c r="F524" s="19" t="s">
        <v>264</v>
      </c>
      <c r="G524" s="19" t="s">
        <v>383</v>
      </c>
      <c r="H524" s="12" t="s">
        <v>231</v>
      </c>
      <c r="I524" s="29">
        <f t="shared" si="103"/>
        <v>44538.8</v>
      </c>
      <c r="J524" s="29">
        <f t="shared" si="103"/>
        <v>39429.4</v>
      </c>
      <c r="K524" s="29">
        <f t="shared" si="103"/>
        <v>41218.3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296</v>
      </c>
      <c r="E525" s="19" t="s">
        <v>227</v>
      </c>
      <c r="F525" s="19" t="s">
        <v>264</v>
      </c>
      <c r="G525" s="19" t="s">
        <v>383</v>
      </c>
      <c r="H525" s="12" t="s">
        <v>248</v>
      </c>
      <c r="I525" s="29">
        <v>44538.8</v>
      </c>
      <c r="J525" s="29">
        <v>39429.4</v>
      </c>
      <c r="K525" s="29">
        <v>41218.3</v>
      </c>
    </row>
    <row r="526" spans="1:11" ht="25.5">
      <c r="A526" s="17" t="s">
        <v>340</v>
      </c>
      <c r="B526" s="12" t="s">
        <v>263</v>
      </c>
      <c r="C526" s="12" t="s">
        <v>264</v>
      </c>
      <c r="D526" s="18" t="s">
        <v>296</v>
      </c>
      <c r="E526" s="19" t="s">
        <v>227</v>
      </c>
      <c r="F526" s="19" t="s">
        <v>264</v>
      </c>
      <c r="G526" s="19" t="s">
        <v>382</v>
      </c>
      <c r="H526" s="12"/>
      <c r="I526" s="29">
        <f aca="true" t="shared" si="104" ref="I526:K527">I527</f>
        <v>1727.7</v>
      </c>
      <c r="J526" s="29">
        <f t="shared" si="104"/>
        <v>1925.5</v>
      </c>
      <c r="K526" s="29">
        <f t="shared" si="104"/>
        <v>1925.5</v>
      </c>
    </row>
    <row r="527" spans="1:11" ht="25.5">
      <c r="A527" s="17" t="s">
        <v>232</v>
      </c>
      <c r="B527" s="12" t="s">
        <v>263</v>
      </c>
      <c r="C527" s="12" t="s">
        <v>264</v>
      </c>
      <c r="D527" s="18" t="s">
        <v>296</v>
      </c>
      <c r="E527" s="19" t="s">
        <v>227</v>
      </c>
      <c r="F527" s="19" t="s">
        <v>264</v>
      </c>
      <c r="G527" s="19" t="s">
        <v>382</v>
      </c>
      <c r="H527" s="12" t="s">
        <v>231</v>
      </c>
      <c r="I527" s="29">
        <f t="shared" si="104"/>
        <v>1727.7</v>
      </c>
      <c r="J527" s="29">
        <f t="shared" si="104"/>
        <v>1925.5</v>
      </c>
      <c r="K527" s="29">
        <f t="shared" si="104"/>
        <v>1925.5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296</v>
      </c>
      <c r="E528" s="19" t="s">
        <v>227</v>
      </c>
      <c r="F528" s="19" t="s">
        <v>264</v>
      </c>
      <c r="G528" s="19" t="s">
        <v>382</v>
      </c>
      <c r="H528" s="12" t="s">
        <v>248</v>
      </c>
      <c r="I528" s="29">
        <v>1727.7</v>
      </c>
      <c r="J528" s="29">
        <v>1925.5</v>
      </c>
      <c r="K528" s="29">
        <v>1925.5</v>
      </c>
    </row>
    <row r="529" spans="1:11" ht="63.75">
      <c r="A529" s="17" t="s">
        <v>405</v>
      </c>
      <c r="B529" s="12" t="s">
        <v>263</v>
      </c>
      <c r="C529" s="12" t="s">
        <v>264</v>
      </c>
      <c r="D529" s="18" t="s">
        <v>296</v>
      </c>
      <c r="E529" s="19" t="s">
        <v>227</v>
      </c>
      <c r="F529" s="19" t="s">
        <v>264</v>
      </c>
      <c r="G529" s="19" t="s">
        <v>377</v>
      </c>
      <c r="H529" s="12"/>
      <c r="I529" s="29">
        <f aca="true" t="shared" si="105" ref="I529:K530">I530</f>
        <v>10005.4</v>
      </c>
      <c r="J529" s="29">
        <f t="shared" si="105"/>
        <v>11357</v>
      </c>
      <c r="K529" s="29">
        <f t="shared" si="105"/>
        <v>11784.8</v>
      </c>
    </row>
    <row r="530" spans="1:11" ht="25.5">
      <c r="A530" s="17" t="s">
        <v>232</v>
      </c>
      <c r="B530" s="12" t="s">
        <v>263</v>
      </c>
      <c r="C530" s="12" t="s">
        <v>264</v>
      </c>
      <c r="D530" s="18" t="s">
        <v>296</v>
      </c>
      <c r="E530" s="19" t="s">
        <v>227</v>
      </c>
      <c r="F530" s="19" t="s">
        <v>264</v>
      </c>
      <c r="G530" s="19" t="s">
        <v>377</v>
      </c>
      <c r="H530" s="12" t="s">
        <v>231</v>
      </c>
      <c r="I530" s="29">
        <f t="shared" si="105"/>
        <v>10005.4</v>
      </c>
      <c r="J530" s="29">
        <f t="shared" si="105"/>
        <v>11357</v>
      </c>
      <c r="K530" s="29">
        <f t="shared" si="105"/>
        <v>11784.8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296</v>
      </c>
      <c r="E531" s="19" t="s">
        <v>227</v>
      </c>
      <c r="F531" s="19" t="s">
        <v>264</v>
      </c>
      <c r="G531" s="19" t="s">
        <v>377</v>
      </c>
      <c r="H531" s="12" t="s">
        <v>248</v>
      </c>
      <c r="I531" s="29">
        <v>10005.4</v>
      </c>
      <c r="J531" s="29">
        <v>11357</v>
      </c>
      <c r="K531" s="29">
        <v>11784.8</v>
      </c>
    </row>
    <row r="532" spans="1:11" ht="25.5">
      <c r="A532" s="11" t="s">
        <v>338</v>
      </c>
      <c r="B532" s="12" t="s">
        <v>263</v>
      </c>
      <c r="C532" s="12" t="s">
        <v>264</v>
      </c>
      <c r="D532" s="18" t="s">
        <v>296</v>
      </c>
      <c r="E532" s="19" t="s">
        <v>227</v>
      </c>
      <c r="F532" s="19" t="s">
        <v>264</v>
      </c>
      <c r="G532" s="19" t="s">
        <v>339</v>
      </c>
      <c r="H532" s="12"/>
      <c r="I532" s="29">
        <f aca="true" t="shared" si="106" ref="I532:K533">I533</f>
        <v>6910.9</v>
      </c>
      <c r="J532" s="29">
        <f t="shared" si="106"/>
        <v>7701.8</v>
      </c>
      <c r="K532" s="29">
        <f t="shared" si="106"/>
        <v>7701.8</v>
      </c>
    </row>
    <row r="533" spans="1:11" ht="25.5">
      <c r="A533" s="11" t="s">
        <v>232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264</v>
      </c>
      <c r="G533" s="19" t="s">
        <v>339</v>
      </c>
      <c r="H533" s="12" t="s">
        <v>231</v>
      </c>
      <c r="I533" s="29">
        <f t="shared" si="106"/>
        <v>6910.9</v>
      </c>
      <c r="J533" s="29">
        <f t="shared" si="106"/>
        <v>7701.8</v>
      </c>
      <c r="K533" s="29">
        <f t="shared" si="106"/>
        <v>7701.8</v>
      </c>
    </row>
    <row r="534" spans="1:11" ht="12.75">
      <c r="A534" s="11" t="s">
        <v>233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339</v>
      </c>
      <c r="H534" s="12" t="s">
        <v>248</v>
      </c>
      <c r="I534" s="29">
        <v>6910.9</v>
      </c>
      <c r="J534" s="29">
        <v>7701.8</v>
      </c>
      <c r="K534" s="29">
        <v>7701.8</v>
      </c>
    </row>
    <row r="535" spans="1:11" ht="51">
      <c r="A535" s="11" t="s">
        <v>152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128</v>
      </c>
      <c r="H535" s="12"/>
      <c r="I535" s="29">
        <f aca="true" t="shared" si="107" ref="I535:K536">I536</f>
        <v>5794.9</v>
      </c>
      <c r="J535" s="29">
        <f t="shared" si="107"/>
        <v>6593.8</v>
      </c>
      <c r="K535" s="29">
        <f t="shared" si="107"/>
        <v>6847.1</v>
      </c>
    </row>
    <row r="536" spans="1:11" ht="25.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128</v>
      </c>
      <c r="H536" s="12" t="s">
        <v>231</v>
      </c>
      <c r="I536" s="29">
        <f t="shared" si="107"/>
        <v>5794.9</v>
      </c>
      <c r="J536" s="29">
        <f t="shared" si="107"/>
        <v>6593.8</v>
      </c>
      <c r="K536" s="29">
        <f t="shared" si="107"/>
        <v>6847.1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128</v>
      </c>
      <c r="H537" s="12" t="s">
        <v>248</v>
      </c>
      <c r="I537" s="29">
        <v>5794.9</v>
      </c>
      <c r="J537" s="29">
        <v>6593.8</v>
      </c>
      <c r="K537" s="29">
        <v>6847.1</v>
      </c>
    </row>
    <row r="538" spans="1:11" ht="63.75">
      <c r="A538" s="11" t="s">
        <v>348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147</v>
      </c>
      <c r="H538" s="12"/>
      <c r="I538" s="29">
        <f aca="true" t="shared" si="108" ref="I538:K539">I539</f>
        <v>93.8</v>
      </c>
      <c r="J538" s="29">
        <f t="shared" si="108"/>
        <v>93.8</v>
      </c>
      <c r="K538" s="29">
        <f t="shared" si="108"/>
        <v>93.8</v>
      </c>
    </row>
    <row r="539" spans="1:11" ht="25.5">
      <c r="A539" s="11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147</v>
      </c>
      <c r="H539" s="12" t="s">
        <v>231</v>
      </c>
      <c r="I539" s="29">
        <f t="shared" si="108"/>
        <v>93.8</v>
      </c>
      <c r="J539" s="29">
        <f t="shared" si="108"/>
        <v>93.8</v>
      </c>
      <c r="K539" s="29">
        <f t="shared" si="108"/>
        <v>93.8</v>
      </c>
    </row>
    <row r="540" spans="1:11" ht="12.75">
      <c r="A540" s="11" t="s">
        <v>233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147</v>
      </c>
      <c r="H540" s="12" t="s">
        <v>248</v>
      </c>
      <c r="I540" s="29">
        <v>93.8</v>
      </c>
      <c r="J540" s="29">
        <v>93.8</v>
      </c>
      <c r="K540" s="29">
        <v>93.8</v>
      </c>
    </row>
    <row r="541" spans="1:11" ht="12.75">
      <c r="A541" s="44" t="s">
        <v>310</v>
      </c>
      <c r="B541" s="45" t="s">
        <v>263</v>
      </c>
      <c r="C541" s="45" t="s">
        <v>263</v>
      </c>
      <c r="D541" s="51"/>
      <c r="E541" s="52"/>
      <c r="F541" s="52"/>
      <c r="G541" s="53"/>
      <c r="H541" s="50"/>
      <c r="I541" s="56">
        <f>I542+I553</f>
        <v>20038.2</v>
      </c>
      <c r="J541" s="56">
        <f>J542+J553</f>
        <v>20038.2</v>
      </c>
      <c r="K541" s="56">
        <f>K542+K553</f>
        <v>19510.8</v>
      </c>
    </row>
    <row r="542" spans="1:11" ht="25.5">
      <c r="A542" s="84" t="s">
        <v>366</v>
      </c>
      <c r="B542" s="76" t="s">
        <v>263</v>
      </c>
      <c r="C542" s="76" t="s">
        <v>263</v>
      </c>
      <c r="D542" s="77" t="s">
        <v>296</v>
      </c>
      <c r="E542" s="78" t="s">
        <v>229</v>
      </c>
      <c r="F542" s="78" t="s">
        <v>25</v>
      </c>
      <c r="G542" s="78" t="s">
        <v>30</v>
      </c>
      <c r="H542" s="76"/>
      <c r="I542" s="85">
        <f aca="true" t="shared" si="109" ref="I542:K543">I543</f>
        <v>19510.8</v>
      </c>
      <c r="J542" s="85">
        <f t="shared" si="109"/>
        <v>19510.8</v>
      </c>
      <c r="K542" s="85">
        <f t="shared" si="109"/>
        <v>19510.8</v>
      </c>
    </row>
    <row r="543" spans="1:11" ht="25.5">
      <c r="A543" s="17" t="s">
        <v>403</v>
      </c>
      <c r="B543" s="12" t="s">
        <v>263</v>
      </c>
      <c r="C543" s="12" t="s">
        <v>263</v>
      </c>
      <c r="D543" s="18" t="s">
        <v>296</v>
      </c>
      <c r="E543" s="19" t="s">
        <v>240</v>
      </c>
      <c r="F543" s="19" t="s">
        <v>25</v>
      </c>
      <c r="G543" s="19" t="s">
        <v>30</v>
      </c>
      <c r="H543" s="12"/>
      <c r="I543" s="29">
        <f t="shared" si="109"/>
        <v>19510.8</v>
      </c>
      <c r="J543" s="29">
        <f t="shared" si="109"/>
        <v>19510.8</v>
      </c>
      <c r="K543" s="29">
        <f t="shared" si="109"/>
        <v>19510.8</v>
      </c>
    </row>
    <row r="544" spans="1:11" ht="25.5">
      <c r="A544" s="17" t="s">
        <v>149</v>
      </c>
      <c r="B544" s="12" t="s">
        <v>263</v>
      </c>
      <c r="C544" s="12" t="s">
        <v>263</v>
      </c>
      <c r="D544" s="18" t="s">
        <v>296</v>
      </c>
      <c r="E544" s="19" t="s">
        <v>240</v>
      </c>
      <c r="F544" s="19" t="s">
        <v>258</v>
      </c>
      <c r="G544" s="19" t="s">
        <v>30</v>
      </c>
      <c r="H544" s="12"/>
      <c r="I544" s="29">
        <f>+I545+I550</f>
        <v>19510.8</v>
      </c>
      <c r="J544" s="29">
        <f>+J545+J550</f>
        <v>19510.8</v>
      </c>
      <c r="K544" s="29">
        <f>+K545+K550</f>
        <v>19510.8</v>
      </c>
    </row>
    <row r="545" spans="1:11" ht="38.25">
      <c r="A545" s="11" t="s">
        <v>489</v>
      </c>
      <c r="B545" s="12" t="s">
        <v>263</v>
      </c>
      <c r="C545" s="12" t="s">
        <v>263</v>
      </c>
      <c r="D545" s="18" t="s">
        <v>296</v>
      </c>
      <c r="E545" s="19" t="s">
        <v>240</v>
      </c>
      <c r="F545" s="19" t="s">
        <v>258</v>
      </c>
      <c r="G545" s="19" t="s">
        <v>327</v>
      </c>
      <c r="H545" s="12"/>
      <c r="I545" s="29">
        <f>I548+I546</f>
        <v>9133.9</v>
      </c>
      <c r="J545" s="29">
        <f>J548+J546</f>
        <v>9133.9</v>
      </c>
      <c r="K545" s="29">
        <f>K548+K546</f>
        <v>9133.9</v>
      </c>
    </row>
    <row r="546" spans="1:11" ht="25.5">
      <c r="A546" s="17" t="s">
        <v>23</v>
      </c>
      <c r="B546" s="12" t="s">
        <v>263</v>
      </c>
      <c r="C546" s="12" t="s">
        <v>263</v>
      </c>
      <c r="D546" s="18" t="s">
        <v>296</v>
      </c>
      <c r="E546" s="19" t="s">
        <v>240</v>
      </c>
      <c r="F546" s="19" t="s">
        <v>258</v>
      </c>
      <c r="G546" s="19" t="s">
        <v>327</v>
      </c>
      <c r="H546" s="12" t="s">
        <v>309</v>
      </c>
      <c r="I546" s="29">
        <f>I547</f>
        <v>341.1</v>
      </c>
      <c r="J546" s="29">
        <f>J547</f>
        <v>341.1</v>
      </c>
      <c r="K546" s="29">
        <f>K547</f>
        <v>341.1</v>
      </c>
    </row>
    <row r="547" spans="1:11" ht="25.5">
      <c r="A547" s="11" t="s">
        <v>238</v>
      </c>
      <c r="B547" s="12" t="s">
        <v>263</v>
      </c>
      <c r="C547" s="12" t="s">
        <v>263</v>
      </c>
      <c r="D547" s="18" t="s">
        <v>296</v>
      </c>
      <c r="E547" s="19" t="s">
        <v>240</v>
      </c>
      <c r="F547" s="19" t="s">
        <v>258</v>
      </c>
      <c r="G547" s="19" t="s">
        <v>327</v>
      </c>
      <c r="H547" s="12" t="s">
        <v>243</v>
      </c>
      <c r="I547" s="29">
        <v>341.1</v>
      </c>
      <c r="J547" s="29">
        <v>341.1</v>
      </c>
      <c r="K547" s="29">
        <v>341.1</v>
      </c>
    </row>
    <row r="548" spans="1:11" ht="25.5">
      <c r="A548" s="11" t="s">
        <v>232</v>
      </c>
      <c r="B548" s="12" t="s">
        <v>263</v>
      </c>
      <c r="C548" s="12" t="s">
        <v>263</v>
      </c>
      <c r="D548" s="18" t="s">
        <v>296</v>
      </c>
      <c r="E548" s="19" t="s">
        <v>240</v>
      </c>
      <c r="F548" s="19" t="s">
        <v>258</v>
      </c>
      <c r="G548" s="19" t="s">
        <v>327</v>
      </c>
      <c r="H548" s="12" t="s">
        <v>231</v>
      </c>
      <c r="I548" s="29">
        <f>I549</f>
        <v>8792.8</v>
      </c>
      <c r="J548" s="29">
        <f>J549</f>
        <v>8792.8</v>
      </c>
      <c r="K548" s="29">
        <f>K549</f>
        <v>8792.8</v>
      </c>
    </row>
    <row r="549" spans="1:11" ht="12.75">
      <c r="A549" s="11" t="s">
        <v>233</v>
      </c>
      <c r="B549" s="12" t="s">
        <v>263</v>
      </c>
      <c r="C549" s="12" t="s">
        <v>263</v>
      </c>
      <c r="D549" s="18" t="s">
        <v>296</v>
      </c>
      <c r="E549" s="19" t="s">
        <v>240</v>
      </c>
      <c r="F549" s="19" t="s">
        <v>258</v>
      </c>
      <c r="G549" s="19" t="s">
        <v>327</v>
      </c>
      <c r="H549" s="12" t="s">
        <v>248</v>
      </c>
      <c r="I549" s="29">
        <v>8792.8</v>
      </c>
      <c r="J549" s="29">
        <v>8792.8</v>
      </c>
      <c r="K549" s="29">
        <v>8792.8</v>
      </c>
    </row>
    <row r="550" spans="1:11" ht="25.5">
      <c r="A550" s="11" t="s">
        <v>329</v>
      </c>
      <c r="B550" s="12" t="s">
        <v>263</v>
      </c>
      <c r="C550" s="12" t="s">
        <v>263</v>
      </c>
      <c r="D550" s="18" t="s">
        <v>296</v>
      </c>
      <c r="E550" s="19" t="s">
        <v>240</v>
      </c>
      <c r="F550" s="19" t="s">
        <v>258</v>
      </c>
      <c r="G550" s="19" t="s">
        <v>328</v>
      </c>
      <c r="H550" s="12"/>
      <c r="I550" s="29">
        <f aca="true" t="shared" si="110" ref="I550:K551">I551</f>
        <v>10376.9</v>
      </c>
      <c r="J550" s="29">
        <f t="shared" si="110"/>
        <v>10376.9</v>
      </c>
      <c r="K550" s="29">
        <f t="shared" si="110"/>
        <v>10376.9</v>
      </c>
    </row>
    <row r="551" spans="1:11" ht="25.5">
      <c r="A551" s="11" t="s">
        <v>232</v>
      </c>
      <c r="B551" s="12" t="s">
        <v>263</v>
      </c>
      <c r="C551" s="12" t="s">
        <v>263</v>
      </c>
      <c r="D551" s="18" t="s">
        <v>296</v>
      </c>
      <c r="E551" s="19" t="s">
        <v>240</v>
      </c>
      <c r="F551" s="19" t="s">
        <v>258</v>
      </c>
      <c r="G551" s="19" t="s">
        <v>328</v>
      </c>
      <c r="H551" s="12" t="s">
        <v>231</v>
      </c>
      <c r="I551" s="29">
        <f t="shared" si="110"/>
        <v>10376.9</v>
      </c>
      <c r="J551" s="29">
        <f t="shared" si="110"/>
        <v>10376.9</v>
      </c>
      <c r="K551" s="29">
        <f t="shared" si="110"/>
        <v>10376.9</v>
      </c>
    </row>
    <row r="552" spans="1:11" ht="12.75">
      <c r="A552" s="11" t="s">
        <v>233</v>
      </c>
      <c r="B552" s="12" t="s">
        <v>263</v>
      </c>
      <c r="C552" s="12" t="s">
        <v>263</v>
      </c>
      <c r="D552" s="18" t="s">
        <v>296</v>
      </c>
      <c r="E552" s="19" t="s">
        <v>240</v>
      </c>
      <c r="F552" s="19" t="s">
        <v>258</v>
      </c>
      <c r="G552" s="19" t="s">
        <v>328</v>
      </c>
      <c r="H552" s="12" t="s">
        <v>248</v>
      </c>
      <c r="I552" s="29">
        <v>10376.9</v>
      </c>
      <c r="J552" s="29">
        <v>10376.9</v>
      </c>
      <c r="K552" s="29">
        <v>10376.9</v>
      </c>
    </row>
    <row r="553" spans="1:11" ht="25.5">
      <c r="A553" s="71" t="s">
        <v>367</v>
      </c>
      <c r="B553" s="76" t="s">
        <v>263</v>
      </c>
      <c r="C553" s="76" t="s">
        <v>263</v>
      </c>
      <c r="D553" s="77" t="s">
        <v>3</v>
      </c>
      <c r="E553" s="78" t="s">
        <v>229</v>
      </c>
      <c r="F553" s="78" t="s">
        <v>25</v>
      </c>
      <c r="G553" s="78" t="s">
        <v>30</v>
      </c>
      <c r="H553" s="76"/>
      <c r="I553" s="85">
        <f>I554</f>
        <v>527.4</v>
      </c>
      <c r="J553" s="85">
        <f>J554</f>
        <v>527.4</v>
      </c>
      <c r="K553" s="85">
        <f>K554</f>
        <v>0</v>
      </c>
    </row>
    <row r="554" spans="1:11" ht="38.25">
      <c r="A554" s="32" t="s">
        <v>313</v>
      </c>
      <c r="B554" s="12" t="s">
        <v>263</v>
      </c>
      <c r="C554" s="12" t="s">
        <v>263</v>
      </c>
      <c r="D554" s="18" t="s">
        <v>3</v>
      </c>
      <c r="E554" s="19" t="s">
        <v>227</v>
      </c>
      <c r="F554" s="19" t="s">
        <v>25</v>
      </c>
      <c r="G554" s="19" t="s">
        <v>30</v>
      </c>
      <c r="H554" s="12"/>
      <c r="I554" s="29">
        <f aca="true" t="shared" si="111" ref="I554:K555">I555</f>
        <v>527.4</v>
      </c>
      <c r="J554" s="29">
        <f t="shared" si="111"/>
        <v>527.4</v>
      </c>
      <c r="K554" s="29">
        <f t="shared" si="111"/>
        <v>0</v>
      </c>
    </row>
    <row r="555" spans="1:11" ht="12.75">
      <c r="A555" s="32" t="s">
        <v>150</v>
      </c>
      <c r="B555" s="12" t="s">
        <v>263</v>
      </c>
      <c r="C555" s="12" t="s">
        <v>263</v>
      </c>
      <c r="D555" s="18" t="s">
        <v>3</v>
      </c>
      <c r="E555" s="19" t="s">
        <v>227</v>
      </c>
      <c r="F555" s="19" t="s">
        <v>258</v>
      </c>
      <c r="G555" s="19" t="s">
        <v>30</v>
      </c>
      <c r="H555" s="12"/>
      <c r="I555" s="29">
        <f t="shared" si="111"/>
        <v>527.4</v>
      </c>
      <c r="J555" s="29">
        <f t="shared" si="111"/>
        <v>527.4</v>
      </c>
      <c r="K555" s="29">
        <f t="shared" si="111"/>
        <v>0</v>
      </c>
    </row>
    <row r="556" spans="1:11" ht="25.5">
      <c r="A556" s="107" t="s">
        <v>440</v>
      </c>
      <c r="B556" s="12" t="s">
        <v>263</v>
      </c>
      <c r="C556" s="12" t="s">
        <v>263</v>
      </c>
      <c r="D556" s="18" t="s">
        <v>3</v>
      </c>
      <c r="E556" s="19" t="s">
        <v>227</v>
      </c>
      <c r="F556" s="19" t="s">
        <v>258</v>
      </c>
      <c r="G556" s="19" t="s">
        <v>441</v>
      </c>
      <c r="H556" s="12"/>
      <c r="I556" s="29">
        <f>+I557</f>
        <v>527.4</v>
      </c>
      <c r="J556" s="29">
        <f>+J557</f>
        <v>527.4</v>
      </c>
      <c r="K556" s="29">
        <f>+K557</f>
        <v>0</v>
      </c>
    </row>
    <row r="557" spans="1:11" ht="25.5">
      <c r="A557" s="11" t="s">
        <v>232</v>
      </c>
      <c r="B557" s="12" t="s">
        <v>263</v>
      </c>
      <c r="C557" s="12" t="s">
        <v>263</v>
      </c>
      <c r="D557" s="18" t="s">
        <v>3</v>
      </c>
      <c r="E557" s="19" t="s">
        <v>227</v>
      </c>
      <c r="F557" s="19" t="s">
        <v>258</v>
      </c>
      <c r="G557" s="19" t="s">
        <v>441</v>
      </c>
      <c r="H557" s="12" t="s">
        <v>231</v>
      </c>
      <c r="I557" s="29">
        <f>I558</f>
        <v>527.4</v>
      </c>
      <c r="J557" s="29">
        <f>J558</f>
        <v>527.4</v>
      </c>
      <c r="K557" s="29">
        <f>K558</f>
        <v>0</v>
      </c>
    </row>
    <row r="558" spans="1:11" ht="12.75">
      <c r="A558" s="11" t="s">
        <v>233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258</v>
      </c>
      <c r="G558" s="19" t="s">
        <v>441</v>
      </c>
      <c r="H558" s="12" t="s">
        <v>248</v>
      </c>
      <c r="I558" s="29">
        <v>527.4</v>
      </c>
      <c r="J558" s="29">
        <v>527.4</v>
      </c>
      <c r="K558" s="29"/>
    </row>
    <row r="559" spans="1:11" ht="12.75">
      <c r="A559" s="44" t="s">
        <v>271</v>
      </c>
      <c r="B559" s="45" t="s">
        <v>263</v>
      </c>
      <c r="C559" s="45" t="s">
        <v>260</v>
      </c>
      <c r="D559" s="51"/>
      <c r="E559" s="52"/>
      <c r="F559" s="52"/>
      <c r="G559" s="53"/>
      <c r="H559" s="50"/>
      <c r="I559" s="56">
        <f>I577+I566+I560+I642</f>
        <v>51643.89999999999</v>
      </c>
      <c r="J559" s="56">
        <f>J577+J566+J560+J642</f>
        <v>44257.6</v>
      </c>
      <c r="K559" s="56">
        <f>K577+K566+K560+K642</f>
        <v>41802.5</v>
      </c>
    </row>
    <row r="560" spans="1:11" ht="38.25">
      <c r="A560" s="71" t="s">
        <v>356</v>
      </c>
      <c r="B560" s="76" t="s">
        <v>263</v>
      </c>
      <c r="C560" s="76" t="s">
        <v>260</v>
      </c>
      <c r="D560" s="77" t="s">
        <v>259</v>
      </c>
      <c r="E560" s="78" t="s">
        <v>229</v>
      </c>
      <c r="F560" s="78" t="s">
        <v>25</v>
      </c>
      <c r="G560" s="78" t="s">
        <v>30</v>
      </c>
      <c r="H560" s="76"/>
      <c r="I560" s="85">
        <f>I561</f>
        <v>440.1</v>
      </c>
      <c r="J560" s="85">
        <f>J561</f>
        <v>440.4</v>
      </c>
      <c r="K560" s="85">
        <f>K561</f>
        <v>0</v>
      </c>
    </row>
    <row r="561" spans="1:11" ht="12.75">
      <c r="A561" s="17" t="s">
        <v>120</v>
      </c>
      <c r="B561" s="12" t="s">
        <v>263</v>
      </c>
      <c r="C561" s="12" t="s">
        <v>260</v>
      </c>
      <c r="D561" s="18" t="s">
        <v>259</v>
      </c>
      <c r="E561" s="19" t="s">
        <v>227</v>
      </c>
      <c r="F561" s="19" t="s">
        <v>25</v>
      </c>
      <c r="G561" s="19" t="s">
        <v>30</v>
      </c>
      <c r="H561" s="12"/>
      <c r="I561" s="29">
        <f aca="true" t="shared" si="112" ref="I561:K564">I562</f>
        <v>440.1</v>
      </c>
      <c r="J561" s="29">
        <f t="shared" si="112"/>
        <v>440.4</v>
      </c>
      <c r="K561" s="29">
        <f t="shared" si="112"/>
        <v>0</v>
      </c>
    </row>
    <row r="562" spans="1:11" ht="51">
      <c r="A562" s="17" t="s">
        <v>121</v>
      </c>
      <c r="B562" s="12" t="s">
        <v>263</v>
      </c>
      <c r="C562" s="12" t="s">
        <v>260</v>
      </c>
      <c r="D562" s="18" t="s">
        <v>259</v>
      </c>
      <c r="E562" s="19" t="s">
        <v>227</v>
      </c>
      <c r="F562" s="19" t="s">
        <v>258</v>
      </c>
      <c r="G562" s="19" t="s">
        <v>30</v>
      </c>
      <c r="H562" s="12"/>
      <c r="I562" s="29">
        <f t="shared" si="112"/>
        <v>440.1</v>
      </c>
      <c r="J562" s="29">
        <f t="shared" si="112"/>
        <v>440.4</v>
      </c>
      <c r="K562" s="29">
        <f t="shared" si="112"/>
        <v>0</v>
      </c>
    </row>
    <row r="563" spans="1:11" ht="12.75">
      <c r="A563" s="32" t="s">
        <v>122</v>
      </c>
      <c r="B563" s="12" t="s">
        <v>263</v>
      </c>
      <c r="C563" s="12" t="s">
        <v>260</v>
      </c>
      <c r="D563" s="18" t="s">
        <v>259</v>
      </c>
      <c r="E563" s="19" t="s">
        <v>227</v>
      </c>
      <c r="F563" s="19" t="s">
        <v>258</v>
      </c>
      <c r="G563" s="19" t="s">
        <v>126</v>
      </c>
      <c r="H563" s="12"/>
      <c r="I563" s="29">
        <f t="shared" si="112"/>
        <v>440.1</v>
      </c>
      <c r="J563" s="29">
        <f t="shared" si="112"/>
        <v>440.4</v>
      </c>
      <c r="K563" s="29">
        <f t="shared" si="112"/>
        <v>0</v>
      </c>
    </row>
    <row r="564" spans="1:11" ht="25.5">
      <c r="A564" s="11" t="s">
        <v>232</v>
      </c>
      <c r="B564" s="12" t="s">
        <v>263</v>
      </c>
      <c r="C564" s="12" t="s">
        <v>260</v>
      </c>
      <c r="D564" s="18" t="s">
        <v>259</v>
      </c>
      <c r="E564" s="19" t="s">
        <v>227</v>
      </c>
      <c r="F564" s="19" t="s">
        <v>258</v>
      </c>
      <c r="G564" s="19" t="s">
        <v>126</v>
      </c>
      <c r="H564" s="12" t="s">
        <v>231</v>
      </c>
      <c r="I564" s="29">
        <f t="shared" si="112"/>
        <v>440.1</v>
      </c>
      <c r="J564" s="29">
        <f t="shared" si="112"/>
        <v>440.4</v>
      </c>
      <c r="K564" s="29">
        <f t="shared" si="112"/>
        <v>0</v>
      </c>
    </row>
    <row r="565" spans="1:11" ht="12.75">
      <c r="A565" s="11" t="s">
        <v>233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258</v>
      </c>
      <c r="G565" s="19" t="s">
        <v>126</v>
      </c>
      <c r="H565" s="12" t="s">
        <v>248</v>
      </c>
      <c r="I565" s="29">
        <v>440.1</v>
      </c>
      <c r="J565" s="29">
        <v>440.4</v>
      </c>
      <c r="K565" s="29"/>
    </row>
    <row r="566" spans="1:11" ht="25.5">
      <c r="A566" s="71" t="s">
        <v>375</v>
      </c>
      <c r="B566" s="76" t="s">
        <v>263</v>
      </c>
      <c r="C566" s="76" t="s">
        <v>260</v>
      </c>
      <c r="D566" s="77" t="s">
        <v>263</v>
      </c>
      <c r="E566" s="78" t="s">
        <v>229</v>
      </c>
      <c r="F566" s="78" t="s">
        <v>25</v>
      </c>
      <c r="G566" s="78" t="s">
        <v>30</v>
      </c>
      <c r="H566" s="76"/>
      <c r="I566" s="85">
        <f>I567+I572</f>
        <v>1000</v>
      </c>
      <c r="J566" s="85">
        <f>J567+J572</f>
        <v>1400</v>
      </c>
      <c r="K566" s="85">
        <f>K567+K572</f>
        <v>0</v>
      </c>
    </row>
    <row r="567" spans="1:11" ht="12.75">
      <c r="A567" s="32" t="s">
        <v>135</v>
      </c>
      <c r="B567" s="12" t="s">
        <v>263</v>
      </c>
      <c r="C567" s="12" t="s">
        <v>260</v>
      </c>
      <c r="D567" s="18" t="s">
        <v>263</v>
      </c>
      <c r="E567" s="19" t="s">
        <v>227</v>
      </c>
      <c r="F567" s="19" t="s">
        <v>25</v>
      </c>
      <c r="G567" s="19" t="s">
        <v>30</v>
      </c>
      <c r="H567" s="12"/>
      <c r="I567" s="29">
        <f aca="true" t="shared" si="113" ref="I567:K570">I568</f>
        <v>800</v>
      </c>
      <c r="J567" s="29">
        <f t="shared" si="113"/>
        <v>1200</v>
      </c>
      <c r="K567" s="29">
        <f t="shared" si="113"/>
        <v>0</v>
      </c>
    </row>
    <row r="568" spans="1:11" ht="25.5">
      <c r="A568" s="32" t="s">
        <v>136</v>
      </c>
      <c r="B568" s="12" t="s">
        <v>263</v>
      </c>
      <c r="C568" s="12" t="s">
        <v>260</v>
      </c>
      <c r="D568" s="18" t="s">
        <v>263</v>
      </c>
      <c r="E568" s="19" t="s">
        <v>227</v>
      </c>
      <c r="F568" s="19" t="s">
        <v>261</v>
      </c>
      <c r="G568" s="19" t="s">
        <v>30</v>
      </c>
      <c r="H568" s="12"/>
      <c r="I568" s="29">
        <f t="shared" si="113"/>
        <v>800</v>
      </c>
      <c r="J568" s="29">
        <f t="shared" si="113"/>
        <v>1200</v>
      </c>
      <c r="K568" s="29">
        <f t="shared" si="113"/>
        <v>0</v>
      </c>
    </row>
    <row r="569" spans="1:11" ht="12.75">
      <c r="A569" s="17" t="s">
        <v>137</v>
      </c>
      <c r="B569" s="12" t="s">
        <v>263</v>
      </c>
      <c r="C569" s="12" t="s">
        <v>260</v>
      </c>
      <c r="D569" s="18" t="s">
        <v>263</v>
      </c>
      <c r="E569" s="19" t="s">
        <v>227</v>
      </c>
      <c r="F569" s="19" t="s">
        <v>261</v>
      </c>
      <c r="G569" s="19" t="s">
        <v>145</v>
      </c>
      <c r="H569" s="12"/>
      <c r="I569" s="29">
        <f t="shared" si="113"/>
        <v>800</v>
      </c>
      <c r="J569" s="29">
        <f t="shared" si="113"/>
        <v>1200</v>
      </c>
      <c r="K569" s="29">
        <f t="shared" si="113"/>
        <v>0</v>
      </c>
    </row>
    <row r="570" spans="1:11" ht="25.5">
      <c r="A570" s="11" t="s">
        <v>232</v>
      </c>
      <c r="B570" s="12" t="s">
        <v>263</v>
      </c>
      <c r="C570" s="12" t="s">
        <v>260</v>
      </c>
      <c r="D570" s="18" t="s">
        <v>263</v>
      </c>
      <c r="E570" s="19" t="s">
        <v>227</v>
      </c>
      <c r="F570" s="19" t="s">
        <v>261</v>
      </c>
      <c r="G570" s="19" t="s">
        <v>145</v>
      </c>
      <c r="H570" s="12" t="s">
        <v>231</v>
      </c>
      <c r="I570" s="29">
        <f t="shared" si="113"/>
        <v>800</v>
      </c>
      <c r="J570" s="29">
        <f t="shared" si="113"/>
        <v>1200</v>
      </c>
      <c r="K570" s="29">
        <f t="shared" si="113"/>
        <v>0</v>
      </c>
    </row>
    <row r="571" spans="1:11" ht="12.75">
      <c r="A571" s="11" t="s">
        <v>233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261</v>
      </c>
      <c r="G571" s="19" t="s">
        <v>145</v>
      </c>
      <c r="H571" s="12" t="s">
        <v>248</v>
      </c>
      <c r="I571" s="29">
        <v>800</v>
      </c>
      <c r="J571" s="29">
        <v>1200</v>
      </c>
      <c r="K571" s="29"/>
    </row>
    <row r="572" spans="1:11" ht="25.5">
      <c r="A572" s="32" t="s">
        <v>138</v>
      </c>
      <c r="B572" s="12" t="s">
        <v>263</v>
      </c>
      <c r="C572" s="12" t="s">
        <v>260</v>
      </c>
      <c r="D572" s="18" t="s">
        <v>263</v>
      </c>
      <c r="E572" s="19" t="s">
        <v>240</v>
      </c>
      <c r="F572" s="19" t="s">
        <v>25</v>
      </c>
      <c r="G572" s="19" t="s">
        <v>30</v>
      </c>
      <c r="H572" s="12"/>
      <c r="I572" s="29">
        <f aca="true" t="shared" si="114" ref="I572:K575">I573</f>
        <v>200</v>
      </c>
      <c r="J572" s="29">
        <f t="shared" si="114"/>
        <v>200</v>
      </c>
      <c r="K572" s="29">
        <f t="shared" si="114"/>
        <v>0</v>
      </c>
    </row>
    <row r="573" spans="1:11" ht="25.5">
      <c r="A573" s="32" t="s">
        <v>402</v>
      </c>
      <c r="B573" s="12" t="s">
        <v>263</v>
      </c>
      <c r="C573" s="12" t="s">
        <v>260</v>
      </c>
      <c r="D573" s="18" t="s">
        <v>263</v>
      </c>
      <c r="E573" s="19" t="s">
        <v>240</v>
      </c>
      <c r="F573" s="19" t="s">
        <v>258</v>
      </c>
      <c r="G573" s="19" t="s">
        <v>30</v>
      </c>
      <c r="H573" s="12"/>
      <c r="I573" s="29">
        <f t="shared" si="114"/>
        <v>200</v>
      </c>
      <c r="J573" s="29">
        <f t="shared" si="114"/>
        <v>200</v>
      </c>
      <c r="K573" s="29">
        <f t="shared" si="114"/>
        <v>0</v>
      </c>
    </row>
    <row r="574" spans="1:11" ht="12.75">
      <c r="A574" s="17" t="s">
        <v>137</v>
      </c>
      <c r="B574" s="12" t="s">
        <v>263</v>
      </c>
      <c r="C574" s="12" t="s">
        <v>260</v>
      </c>
      <c r="D574" s="18" t="s">
        <v>263</v>
      </c>
      <c r="E574" s="19" t="s">
        <v>240</v>
      </c>
      <c r="F574" s="19" t="s">
        <v>258</v>
      </c>
      <c r="G574" s="19" t="s">
        <v>145</v>
      </c>
      <c r="H574" s="12"/>
      <c r="I574" s="29">
        <f t="shared" si="114"/>
        <v>200</v>
      </c>
      <c r="J574" s="29">
        <f t="shared" si="114"/>
        <v>200</v>
      </c>
      <c r="K574" s="29">
        <f t="shared" si="114"/>
        <v>0</v>
      </c>
    </row>
    <row r="575" spans="1:11" ht="25.5">
      <c r="A575" s="11" t="s">
        <v>232</v>
      </c>
      <c r="B575" s="12" t="s">
        <v>263</v>
      </c>
      <c r="C575" s="12" t="s">
        <v>260</v>
      </c>
      <c r="D575" s="18" t="s">
        <v>263</v>
      </c>
      <c r="E575" s="19" t="s">
        <v>240</v>
      </c>
      <c r="F575" s="19" t="s">
        <v>258</v>
      </c>
      <c r="G575" s="19" t="s">
        <v>145</v>
      </c>
      <c r="H575" s="12" t="s">
        <v>231</v>
      </c>
      <c r="I575" s="29">
        <f t="shared" si="114"/>
        <v>200</v>
      </c>
      <c r="J575" s="29">
        <f t="shared" si="114"/>
        <v>200</v>
      </c>
      <c r="K575" s="29">
        <f t="shared" si="114"/>
        <v>0</v>
      </c>
    </row>
    <row r="576" spans="1:11" ht="12.75">
      <c r="A576" s="11" t="s">
        <v>233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258</v>
      </c>
      <c r="G576" s="19" t="s">
        <v>145</v>
      </c>
      <c r="H576" s="12" t="s">
        <v>248</v>
      </c>
      <c r="I576" s="29">
        <v>200</v>
      </c>
      <c r="J576" s="29">
        <v>200</v>
      </c>
      <c r="K576" s="29"/>
    </row>
    <row r="577" spans="1:11" ht="25.5">
      <c r="A577" s="84" t="s">
        <v>366</v>
      </c>
      <c r="B577" s="76" t="s">
        <v>263</v>
      </c>
      <c r="C577" s="76" t="s">
        <v>260</v>
      </c>
      <c r="D577" s="77" t="s">
        <v>296</v>
      </c>
      <c r="E577" s="78" t="s">
        <v>229</v>
      </c>
      <c r="F577" s="78" t="s">
        <v>25</v>
      </c>
      <c r="G577" s="78" t="s">
        <v>30</v>
      </c>
      <c r="H577" s="12"/>
      <c r="I577" s="85">
        <f>I578+I620+I612</f>
        <v>50131.19999999999</v>
      </c>
      <c r="J577" s="85">
        <f>J578+J620+J612</f>
        <v>42344.6</v>
      </c>
      <c r="K577" s="85">
        <f>K578+K620+K612</f>
        <v>41802.5</v>
      </c>
    </row>
    <row r="578" spans="1:11" ht="25.5">
      <c r="A578" s="11" t="s">
        <v>123</v>
      </c>
      <c r="B578" s="12" t="s">
        <v>263</v>
      </c>
      <c r="C578" s="12" t="s">
        <v>260</v>
      </c>
      <c r="D578" s="18" t="s">
        <v>296</v>
      </c>
      <c r="E578" s="19" t="s">
        <v>227</v>
      </c>
      <c r="F578" s="19" t="s">
        <v>25</v>
      </c>
      <c r="G578" s="19" t="s">
        <v>30</v>
      </c>
      <c r="H578" s="12"/>
      <c r="I578" s="29">
        <f>I579+I588+I599+I592+I608</f>
        <v>11511.599999999999</v>
      </c>
      <c r="J578" s="29">
        <f>J579+J588+J599+J592+J608</f>
        <v>11583.2</v>
      </c>
      <c r="K578" s="29">
        <f>K579+K588+K599+K592+K608</f>
        <v>11650.8</v>
      </c>
    </row>
    <row r="579" spans="1:11" ht="25.5">
      <c r="A579" s="11" t="s">
        <v>124</v>
      </c>
      <c r="B579" s="12" t="s">
        <v>263</v>
      </c>
      <c r="C579" s="12" t="s">
        <v>260</v>
      </c>
      <c r="D579" s="18" t="s">
        <v>296</v>
      </c>
      <c r="E579" s="19" t="s">
        <v>227</v>
      </c>
      <c r="F579" s="19" t="s">
        <v>258</v>
      </c>
      <c r="G579" s="19" t="s">
        <v>30</v>
      </c>
      <c r="H579" s="12"/>
      <c r="I579" s="29">
        <f>I580+I585</f>
        <v>452.4</v>
      </c>
      <c r="J579" s="29">
        <f>J580+J585</f>
        <v>488.6</v>
      </c>
      <c r="K579" s="29">
        <f>K580+K585</f>
        <v>500.2</v>
      </c>
    </row>
    <row r="580" spans="1:11" ht="38.25">
      <c r="A580" s="11" t="s">
        <v>151</v>
      </c>
      <c r="B580" s="12" t="s">
        <v>263</v>
      </c>
      <c r="C580" s="12" t="s">
        <v>260</v>
      </c>
      <c r="D580" s="18" t="s">
        <v>296</v>
      </c>
      <c r="E580" s="19" t="s">
        <v>227</v>
      </c>
      <c r="F580" s="19" t="s">
        <v>258</v>
      </c>
      <c r="G580" s="19" t="s">
        <v>158</v>
      </c>
      <c r="H580" s="12"/>
      <c r="I580" s="29">
        <f>I581+I583</f>
        <v>400.5</v>
      </c>
      <c r="J580" s="29">
        <f>J581+J583</f>
        <v>429.5</v>
      </c>
      <c r="K580" s="29">
        <f>K581+K583</f>
        <v>438.9</v>
      </c>
    </row>
    <row r="581" spans="1:11" ht="38.25">
      <c r="A581" s="17" t="s">
        <v>307</v>
      </c>
      <c r="B581" s="12" t="s">
        <v>263</v>
      </c>
      <c r="C581" s="12" t="s">
        <v>260</v>
      </c>
      <c r="D581" s="18" t="s">
        <v>296</v>
      </c>
      <c r="E581" s="19" t="s">
        <v>227</v>
      </c>
      <c r="F581" s="19" t="s">
        <v>258</v>
      </c>
      <c r="G581" s="19" t="s">
        <v>158</v>
      </c>
      <c r="H581" s="12" t="s">
        <v>308</v>
      </c>
      <c r="I581" s="29">
        <f>I582</f>
        <v>345.3</v>
      </c>
      <c r="J581" s="29">
        <f>J582</f>
        <v>362.9</v>
      </c>
      <c r="K581" s="29">
        <f>K582</f>
        <v>377.4</v>
      </c>
    </row>
    <row r="582" spans="1:11" ht="12.75">
      <c r="A582" s="11" t="s">
        <v>246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258</v>
      </c>
      <c r="G582" s="19" t="s">
        <v>158</v>
      </c>
      <c r="H582" s="12" t="s">
        <v>247</v>
      </c>
      <c r="I582" s="29">
        <v>345.3</v>
      </c>
      <c r="J582" s="29">
        <v>362.9</v>
      </c>
      <c r="K582" s="29">
        <v>377.4</v>
      </c>
    </row>
    <row r="583" spans="1:11" ht="25.5">
      <c r="A583" s="17" t="s">
        <v>23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158</v>
      </c>
      <c r="H583" s="12" t="s">
        <v>309</v>
      </c>
      <c r="I583" s="29">
        <f>I584</f>
        <v>55.2</v>
      </c>
      <c r="J583" s="29">
        <f>J584</f>
        <v>66.6</v>
      </c>
      <c r="K583" s="29">
        <f>K584</f>
        <v>61.5</v>
      </c>
    </row>
    <row r="584" spans="1:11" ht="25.5">
      <c r="A584" s="11" t="s">
        <v>238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 t="s">
        <v>243</v>
      </c>
      <c r="I584" s="29">
        <v>55.2</v>
      </c>
      <c r="J584" s="29">
        <v>66.6</v>
      </c>
      <c r="K584" s="29">
        <v>61.5</v>
      </c>
    </row>
    <row r="585" spans="1:11" ht="51">
      <c r="A585" s="11" t="s">
        <v>152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128</v>
      </c>
      <c r="H585" s="12"/>
      <c r="I585" s="29">
        <f aca="true" t="shared" si="115" ref="I585:K586">I586</f>
        <v>51.9</v>
      </c>
      <c r="J585" s="29">
        <f t="shared" si="115"/>
        <v>59.1</v>
      </c>
      <c r="K585" s="29">
        <f t="shared" si="115"/>
        <v>61.3</v>
      </c>
    </row>
    <row r="586" spans="1:11" ht="25.5">
      <c r="A586" s="17" t="s">
        <v>23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128</v>
      </c>
      <c r="H586" s="12" t="s">
        <v>309</v>
      </c>
      <c r="I586" s="29">
        <f t="shared" si="115"/>
        <v>51.9</v>
      </c>
      <c r="J586" s="29">
        <f t="shared" si="115"/>
        <v>59.1</v>
      </c>
      <c r="K586" s="29">
        <f t="shared" si="115"/>
        <v>61.3</v>
      </c>
    </row>
    <row r="587" spans="1:11" ht="25.5">
      <c r="A587" s="11" t="s">
        <v>238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128</v>
      </c>
      <c r="H587" s="12" t="s">
        <v>243</v>
      </c>
      <c r="I587" s="29">
        <v>51.9</v>
      </c>
      <c r="J587" s="29">
        <v>59.1</v>
      </c>
      <c r="K587" s="29">
        <v>61.3</v>
      </c>
    </row>
    <row r="588" spans="1:11" ht="12.75">
      <c r="A588" s="11" t="s">
        <v>139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261</v>
      </c>
      <c r="G588" s="19" t="s">
        <v>30</v>
      </c>
      <c r="H588" s="12"/>
      <c r="I588" s="29">
        <f>I589</f>
        <v>57.4</v>
      </c>
      <c r="J588" s="29">
        <f>J589</f>
        <v>63.5</v>
      </c>
      <c r="K588" s="29">
        <f>K589</f>
        <v>65.7</v>
      </c>
    </row>
    <row r="589" spans="1:11" ht="51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261</v>
      </c>
      <c r="G589" s="19" t="s">
        <v>128</v>
      </c>
      <c r="H589" s="12"/>
      <c r="I589" s="29">
        <f aca="true" t="shared" si="116" ref="I589:K590">I590</f>
        <v>57.4</v>
      </c>
      <c r="J589" s="29">
        <f t="shared" si="116"/>
        <v>63.5</v>
      </c>
      <c r="K589" s="29">
        <f t="shared" si="116"/>
        <v>65.7</v>
      </c>
    </row>
    <row r="590" spans="1:11" ht="25.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261</v>
      </c>
      <c r="G590" s="19" t="s">
        <v>128</v>
      </c>
      <c r="H590" s="12" t="s">
        <v>309</v>
      </c>
      <c r="I590" s="29">
        <f t="shared" si="116"/>
        <v>57.4</v>
      </c>
      <c r="J590" s="29">
        <f t="shared" si="116"/>
        <v>63.5</v>
      </c>
      <c r="K590" s="29">
        <f t="shared" si="116"/>
        <v>65.7</v>
      </c>
    </row>
    <row r="591" spans="1:11" ht="25.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261</v>
      </c>
      <c r="G591" s="19" t="s">
        <v>128</v>
      </c>
      <c r="H591" s="12" t="s">
        <v>243</v>
      </c>
      <c r="I591" s="29">
        <v>57.4</v>
      </c>
      <c r="J591" s="29">
        <v>63.5</v>
      </c>
      <c r="K591" s="29">
        <v>65.7</v>
      </c>
    </row>
    <row r="592" spans="1:11" ht="25.5">
      <c r="A592" s="11" t="s">
        <v>141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264</v>
      </c>
      <c r="G592" s="19" t="s">
        <v>30</v>
      </c>
      <c r="H592" s="12"/>
      <c r="I592" s="29">
        <f>I593+I596</f>
        <v>6050.4</v>
      </c>
      <c r="J592" s="29">
        <f>J593+J596</f>
        <v>6050.6</v>
      </c>
      <c r="K592" s="29">
        <f>K593+K596</f>
        <v>6050.6</v>
      </c>
    </row>
    <row r="593" spans="1:11" ht="25.5">
      <c r="A593" s="11" t="s">
        <v>466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264</v>
      </c>
      <c r="G593" s="19" t="s">
        <v>467</v>
      </c>
      <c r="H593" s="12"/>
      <c r="I593" s="29">
        <f aca="true" t="shared" si="117" ref="I593:K594">I594</f>
        <v>6049.5</v>
      </c>
      <c r="J593" s="29">
        <f t="shared" si="117"/>
        <v>6049.5</v>
      </c>
      <c r="K593" s="29">
        <f t="shared" si="117"/>
        <v>6049.5</v>
      </c>
    </row>
    <row r="594" spans="1:11" ht="25.5">
      <c r="A594" s="11" t="s">
        <v>232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264</v>
      </c>
      <c r="G594" s="19" t="s">
        <v>467</v>
      </c>
      <c r="H594" s="12" t="s">
        <v>231</v>
      </c>
      <c r="I594" s="29">
        <f t="shared" si="117"/>
        <v>6049.5</v>
      </c>
      <c r="J594" s="29">
        <f t="shared" si="117"/>
        <v>6049.5</v>
      </c>
      <c r="K594" s="29">
        <f t="shared" si="117"/>
        <v>6049.5</v>
      </c>
    </row>
    <row r="595" spans="1:11" ht="38.25">
      <c r="A595" s="11" t="s">
        <v>468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264</v>
      </c>
      <c r="G595" s="19" t="s">
        <v>467</v>
      </c>
      <c r="H595" s="12" t="s">
        <v>469</v>
      </c>
      <c r="I595" s="29">
        <v>6049.5</v>
      </c>
      <c r="J595" s="29">
        <v>6049.5</v>
      </c>
      <c r="K595" s="29">
        <v>6049.5</v>
      </c>
    </row>
    <row r="596" spans="1:11" ht="51">
      <c r="A596" s="11" t="s">
        <v>152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128</v>
      </c>
      <c r="H596" s="12"/>
      <c r="I596" s="29">
        <f aca="true" t="shared" si="118" ref="I596:K597">I597</f>
        <v>0.9</v>
      </c>
      <c r="J596" s="29">
        <f t="shared" si="118"/>
        <v>1.1</v>
      </c>
      <c r="K596" s="29">
        <f t="shared" si="118"/>
        <v>1.1</v>
      </c>
    </row>
    <row r="597" spans="1:11" ht="25.5">
      <c r="A597" s="17" t="s">
        <v>23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128</v>
      </c>
      <c r="H597" s="12" t="s">
        <v>309</v>
      </c>
      <c r="I597" s="29">
        <f t="shared" si="118"/>
        <v>0.9</v>
      </c>
      <c r="J597" s="29">
        <f t="shared" si="118"/>
        <v>1.1</v>
      </c>
      <c r="K597" s="29">
        <f t="shared" si="118"/>
        <v>1.1</v>
      </c>
    </row>
    <row r="598" spans="1:11" ht="25.5">
      <c r="A598" s="11" t="s">
        <v>238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128</v>
      </c>
      <c r="H598" s="12" t="s">
        <v>243</v>
      </c>
      <c r="I598" s="29">
        <v>0.9</v>
      </c>
      <c r="J598" s="29">
        <v>1.1</v>
      </c>
      <c r="K598" s="29">
        <v>1.1</v>
      </c>
    </row>
    <row r="599" spans="1:11" ht="25.5">
      <c r="A599" s="11" t="s">
        <v>153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259</v>
      </c>
      <c r="G599" s="19" t="s">
        <v>30</v>
      </c>
      <c r="H599" s="12"/>
      <c r="I599" s="29">
        <f>I600+I605</f>
        <v>1369.8999999999999</v>
      </c>
      <c r="J599" s="29">
        <f>J600+J605</f>
        <v>1450.1999999999998</v>
      </c>
      <c r="K599" s="29">
        <f>K600+K605</f>
        <v>1504</v>
      </c>
    </row>
    <row r="600" spans="1:11" ht="25.5">
      <c r="A600" s="11" t="s">
        <v>154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259</v>
      </c>
      <c r="G600" s="19" t="s">
        <v>159</v>
      </c>
      <c r="H600" s="12"/>
      <c r="I600" s="29">
        <f>I601+I603</f>
        <v>1363.8</v>
      </c>
      <c r="J600" s="29">
        <f>J601+J603</f>
        <v>1444.1999999999998</v>
      </c>
      <c r="K600" s="29">
        <f>K601+K603</f>
        <v>1498.5</v>
      </c>
    </row>
    <row r="601" spans="1:11" ht="38.25">
      <c r="A601" s="17" t="s">
        <v>307</v>
      </c>
      <c r="B601" s="12" t="s">
        <v>263</v>
      </c>
      <c r="C601" s="12" t="s">
        <v>260</v>
      </c>
      <c r="D601" s="13" t="s">
        <v>296</v>
      </c>
      <c r="E601" s="14" t="s">
        <v>227</v>
      </c>
      <c r="F601" s="14" t="s">
        <v>259</v>
      </c>
      <c r="G601" s="19" t="s">
        <v>159</v>
      </c>
      <c r="H601" s="12" t="s">
        <v>308</v>
      </c>
      <c r="I601" s="29">
        <f>I602</f>
        <v>1338.7</v>
      </c>
      <c r="J601" s="29">
        <f>J602</f>
        <v>1407.1</v>
      </c>
      <c r="K601" s="29">
        <f>K602</f>
        <v>1463.3</v>
      </c>
    </row>
    <row r="602" spans="1:11" ht="12.75">
      <c r="A602" s="17" t="s">
        <v>241</v>
      </c>
      <c r="B602" s="12" t="s">
        <v>263</v>
      </c>
      <c r="C602" s="12" t="s">
        <v>260</v>
      </c>
      <c r="D602" s="13" t="s">
        <v>296</v>
      </c>
      <c r="E602" s="14" t="s">
        <v>227</v>
      </c>
      <c r="F602" s="14" t="s">
        <v>259</v>
      </c>
      <c r="G602" s="19" t="s">
        <v>159</v>
      </c>
      <c r="H602" s="12" t="s">
        <v>242</v>
      </c>
      <c r="I602" s="29">
        <v>1338.7</v>
      </c>
      <c r="J602" s="29">
        <v>1407.1</v>
      </c>
      <c r="K602" s="29">
        <v>1463.3</v>
      </c>
    </row>
    <row r="603" spans="1:11" ht="25.5">
      <c r="A603" s="17" t="s">
        <v>23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159</v>
      </c>
      <c r="H603" s="12" t="s">
        <v>309</v>
      </c>
      <c r="I603" s="29">
        <f>I604</f>
        <v>25.1</v>
      </c>
      <c r="J603" s="29">
        <f>J604</f>
        <v>37.1</v>
      </c>
      <c r="K603" s="29">
        <f>K604</f>
        <v>35.2</v>
      </c>
    </row>
    <row r="604" spans="1:11" ht="25.5">
      <c r="A604" s="11" t="s">
        <v>238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 t="s">
        <v>243</v>
      </c>
      <c r="I604" s="29">
        <v>25.1</v>
      </c>
      <c r="J604" s="29">
        <v>37.1</v>
      </c>
      <c r="K604" s="29">
        <v>35.2</v>
      </c>
    </row>
    <row r="605" spans="1:11" ht="38.25">
      <c r="A605" s="21" t="s">
        <v>155</v>
      </c>
      <c r="B605" s="23" t="s">
        <v>263</v>
      </c>
      <c r="C605" s="23" t="s">
        <v>260</v>
      </c>
      <c r="D605" s="33" t="s">
        <v>296</v>
      </c>
      <c r="E605" s="34" t="s">
        <v>227</v>
      </c>
      <c r="F605" s="34" t="s">
        <v>259</v>
      </c>
      <c r="G605" s="34" t="s">
        <v>160</v>
      </c>
      <c r="H605" s="23"/>
      <c r="I605" s="30">
        <f aca="true" t="shared" si="119" ref="I605:K606">I606</f>
        <v>6.1</v>
      </c>
      <c r="J605" s="30">
        <f t="shared" si="119"/>
        <v>6</v>
      </c>
      <c r="K605" s="30">
        <f t="shared" si="119"/>
        <v>5.5</v>
      </c>
    </row>
    <row r="606" spans="1:11" ht="25.5">
      <c r="A606" s="17" t="s">
        <v>23</v>
      </c>
      <c r="B606" s="23" t="s">
        <v>263</v>
      </c>
      <c r="C606" s="23" t="s">
        <v>260</v>
      </c>
      <c r="D606" s="33" t="s">
        <v>296</v>
      </c>
      <c r="E606" s="34" t="s">
        <v>227</v>
      </c>
      <c r="F606" s="34" t="s">
        <v>259</v>
      </c>
      <c r="G606" s="34" t="s">
        <v>160</v>
      </c>
      <c r="H606" s="23" t="s">
        <v>309</v>
      </c>
      <c r="I606" s="30">
        <f t="shared" si="119"/>
        <v>6.1</v>
      </c>
      <c r="J606" s="30">
        <f t="shared" si="119"/>
        <v>6</v>
      </c>
      <c r="K606" s="30">
        <f t="shared" si="119"/>
        <v>5.5</v>
      </c>
    </row>
    <row r="607" spans="1:11" ht="25.5">
      <c r="A607" s="21" t="s">
        <v>238</v>
      </c>
      <c r="B607" s="23" t="s">
        <v>263</v>
      </c>
      <c r="C607" s="23" t="s">
        <v>260</v>
      </c>
      <c r="D607" s="33" t="s">
        <v>296</v>
      </c>
      <c r="E607" s="34" t="s">
        <v>227</v>
      </c>
      <c r="F607" s="34" t="s">
        <v>259</v>
      </c>
      <c r="G607" s="34" t="s">
        <v>160</v>
      </c>
      <c r="H607" s="23" t="s">
        <v>243</v>
      </c>
      <c r="I607" s="30">
        <v>6.1</v>
      </c>
      <c r="J607" s="30">
        <v>6</v>
      </c>
      <c r="K607" s="30">
        <v>5.5</v>
      </c>
    </row>
    <row r="608" spans="1:11" ht="25.5">
      <c r="A608" s="21" t="s">
        <v>521</v>
      </c>
      <c r="B608" s="23" t="s">
        <v>263</v>
      </c>
      <c r="C608" s="23" t="s">
        <v>260</v>
      </c>
      <c r="D608" s="33" t="s">
        <v>296</v>
      </c>
      <c r="E608" s="34" t="s">
        <v>227</v>
      </c>
      <c r="F608" s="34" t="s">
        <v>523</v>
      </c>
      <c r="G608" s="34" t="s">
        <v>30</v>
      </c>
      <c r="H608" s="23"/>
      <c r="I608" s="30">
        <f>I609</f>
        <v>3581.5</v>
      </c>
      <c r="J608" s="30">
        <f aca="true" t="shared" si="120" ref="J608:K610">J609</f>
        <v>3530.3</v>
      </c>
      <c r="K608" s="30">
        <f t="shared" si="120"/>
        <v>3530.3</v>
      </c>
    </row>
    <row r="609" spans="1:11" ht="51">
      <c r="A609" s="21" t="s">
        <v>522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523</v>
      </c>
      <c r="G609" s="34" t="s">
        <v>524</v>
      </c>
      <c r="H609" s="23"/>
      <c r="I609" s="30">
        <f>I610</f>
        <v>3581.5</v>
      </c>
      <c r="J609" s="30">
        <f t="shared" si="120"/>
        <v>3530.3</v>
      </c>
      <c r="K609" s="30">
        <f t="shared" si="120"/>
        <v>3530.3</v>
      </c>
    </row>
    <row r="610" spans="1:11" ht="25.5">
      <c r="A610" s="11" t="s">
        <v>232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523</v>
      </c>
      <c r="G610" s="34" t="s">
        <v>524</v>
      </c>
      <c r="H610" s="23" t="s">
        <v>231</v>
      </c>
      <c r="I610" s="30">
        <f>I611</f>
        <v>3581.5</v>
      </c>
      <c r="J610" s="30">
        <f t="shared" si="120"/>
        <v>3530.3</v>
      </c>
      <c r="K610" s="30">
        <f t="shared" si="120"/>
        <v>3530.3</v>
      </c>
    </row>
    <row r="611" spans="1:11" ht="12.75">
      <c r="A611" s="11" t="s">
        <v>233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523</v>
      </c>
      <c r="G611" s="34" t="s">
        <v>524</v>
      </c>
      <c r="H611" s="23" t="s">
        <v>248</v>
      </c>
      <c r="I611" s="30">
        <v>3581.5</v>
      </c>
      <c r="J611" s="30">
        <v>3530.3</v>
      </c>
      <c r="K611" s="30">
        <v>3530.3</v>
      </c>
    </row>
    <row r="612" spans="1:11" ht="25.5">
      <c r="A612" s="21" t="s">
        <v>335</v>
      </c>
      <c r="B612" s="23" t="s">
        <v>263</v>
      </c>
      <c r="C612" s="23" t="s">
        <v>260</v>
      </c>
      <c r="D612" s="33" t="s">
        <v>296</v>
      </c>
      <c r="E612" s="34" t="s">
        <v>240</v>
      </c>
      <c r="F612" s="34" t="s">
        <v>25</v>
      </c>
      <c r="G612" s="34" t="s">
        <v>30</v>
      </c>
      <c r="H612" s="23"/>
      <c r="I612" s="30">
        <f>I613</f>
        <v>172.7</v>
      </c>
      <c r="J612" s="30">
        <f>J613</f>
        <v>172.7</v>
      </c>
      <c r="K612" s="30">
        <f>K613</f>
        <v>172.7</v>
      </c>
    </row>
    <row r="613" spans="1:11" ht="25.5">
      <c r="A613" s="21" t="s">
        <v>149</v>
      </c>
      <c r="B613" s="23" t="s">
        <v>263</v>
      </c>
      <c r="C613" s="23" t="s">
        <v>260</v>
      </c>
      <c r="D613" s="33" t="s">
        <v>296</v>
      </c>
      <c r="E613" s="34" t="s">
        <v>240</v>
      </c>
      <c r="F613" s="34" t="s">
        <v>258</v>
      </c>
      <c r="G613" s="34" t="s">
        <v>30</v>
      </c>
      <c r="H613" s="23"/>
      <c r="I613" s="30">
        <f>I614+I617</f>
        <v>172.7</v>
      </c>
      <c r="J613" s="30">
        <f>J614+J617</f>
        <v>172.7</v>
      </c>
      <c r="K613" s="30">
        <f>K614+K617</f>
        <v>172.7</v>
      </c>
    </row>
    <row r="614" spans="1:11" ht="38.25">
      <c r="A614" s="11" t="s">
        <v>489</v>
      </c>
      <c r="B614" s="23" t="s">
        <v>263</v>
      </c>
      <c r="C614" s="23" t="s">
        <v>260</v>
      </c>
      <c r="D614" s="33" t="s">
        <v>296</v>
      </c>
      <c r="E614" s="34" t="s">
        <v>240</v>
      </c>
      <c r="F614" s="34" t="s">
        <v>258</v>
      </c>
      <c r="G614" s="34" t="s">
        <v>327</v>
      </c>
      <c r="H614" s="23"/>
      <c r="I614" s="30">
        <f aca="true" t="shared" si="121" ref="I614:K615">I615</f>
        <v>82.9</v>
      </c>
      <c r="J614" s="30">
        <f t="shared" si="121"/>
        <v>82.9</v>
      </c>
      <c r="K614" s="30">
        <f t="shared" si="121"/>
        <v>82.9</v>
      </c>
    </row>
    <row r="615" spans="1:11" ht="25.5">
      <c r="A615" s="17" t="s">
        <v>23</v>
      </c>
      <c r="B615" s="23" t="s">
        <v>263</v>
      </c>
      <c r="C615" s="23" t="s">
        <v>260</v>
      </c>
      <c r="D615" s="33" t="s">
        <v>296</v>
      </c>
      <c r="E615" s="34" t="s">
        <v>240</v>
      </c>
      <c r="F615" s="34" t="s">
        <v>258</v>
      </c>
      <c r="G615" s="34" t="s">
        <v>327</v>
      </c>
      <c r="H615" s="23" t="s">
        <v>309</v>
      </c>
      <c r="I615" s="30">
        <f t="shared" si="121"/>
        <v>82.9</v>
      </c>
      <c r="J615" s="30">
        <f t="shared" si="121"/>
        <v>82.9</v>
      </c>
      <c r="K615" s="30">
        <f t="shared" si="121"/>
        <v>82.9</v>
      </c>
    </row>
    <row r="616" spans="1:11" ht="25.5">
      <c r="A616" s="21" t="s">
        <v>238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258</v>
      </c>
      <c r="G616" s="34" t="s">
        <v>327</v>
      </c>
      <c r="H616" s="23" t="s">
        <v>243</v>
      </c>
      <c r="I616" s="30">
        <v>82.9</v>
      </c>
      <c r="J616" s="30">
        <v>82.9</v>
      </c>
      <c r="K616" s="30">
        <v>82.9</v>
      </c>
    </row>
    <row r="617" spans="1:11" ht="25.5">
      <c r="A617" s="21" t="s">
        <v>329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328</v>
      </c>
      <c r="H617" s="23"/>
      <c r="I617" s="30">
        <f aca="true" t="shared" si="122" ref="I617:K618">I618</f>
        <v>89.8</v>
      </c>
      <c r="J617" s="30">
        <f t="shared" si="122"/>
        <v>89.8</v>
      </c>
      <c r="K617" s="30">
        <f t="shared" si="122"/>
        <v>89.8</v>
      </c>
    </row>
    <row r="618" spans="1:11" ht="25.5">
      <c r="A618" s="17" t="s">
        <v>23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328</v>
      </c>
      <c r="H618" s="23" t="s">
        <v>309</v>
      </c>
      <c r="I618" s="30">
        <f t="shared" si="122"/>
        <v>89.8</v>
      </c>
      <c r="J618" s="30">
        <f t="shared" si="122"/>
        <v>89.8</v>
      </c>
      <c r="K618" s="30">
        <f t="shared" si="122"/>
        <v>89.8</v>
      </c>
    </row>
    <row r="619" spans="1:11" ht="25.5">
      <c r="A619" s="21" t="s">
        <v>238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328</v>
      </c>
      <c r="H619" s="23" t="s">
        <v>243</v>
      </c>
      <c r="I619" s="30">
        <v>89.8</v>
      </c>
      <c r="J619" s="30">
        <v>89.8</v>
      </c>
      <c r="K619" s="30">
        <v>89.8</v>
      </c>
    </row>
    <row r="620" spans="1:11" ht="12.75">
      <c r="A620" s="11" t="s">
        <v>165</v>
      </c>
      <c r="B620" s="12" t="s">
        <v>263</v>
      </c>
      <c r="C620" s="12" t="s">
        <v>260</v>
      </c>
      <c r="D620" s="18" t="s">
        <v>296</v>
      </c>
      <c r="E620" s="19" t="s">
        <v>234</v>
      </c>
      <c r="F620" s="19" t="s">
        <v>25</v>
      </c>
      <c r="G620" s="19" t="s">
        <v>30</v>
      </c>
      <c r="H620" s="12"/>
      <c r="I620" s="29">
        <f>I621</f>
        <v>38446.899999999994</v>
      </c>
      <c r="J620" s="29">
        <f>J621</f>
        <v>30588.7</v>
      </c>
      <c r="K620" s="29">
        <f>K621</f>
        <v>29979.000000000004</v>
      </c>
    </row>
    <row r="621" spans="1:11" ht="25.5">
      <c r="A621" s="11" t="s">
        <v>40</v>
      </c>
      <c r="B621" s="12" t="s">
        <v>263</v>
      </c>
      <c r="C621" s="12" t="s">
        <v>260</v>
      </c>
      <c r="D621" s="18" t="s">
        <v>296</v>
      </c>
      <c r="E621" s="19" t="s">
        <v>234</v>
      </c>
      <c r="F621" s="19" t="s">
        <v>258</v>
      </c>
      <c r="G621" s="19" t="s">
        <v>30</v>
      </c>
      <c r="H621" s="12"/>
      <c r="I621" s="29">
        <f>I622+I625+I628+I633+I639+I636</f>
        <v>38446.899999999994</v>
      </c>
      <c r="J621" s="29">
        <f>J622+J625+J628+J633+J639+J636</f>
        <v>30588.7</v>
      </c>
      <c r="K621" s="29">
        <f>K622+K625+K628+K633+K639+K636</f>
        <v>29979.000000000004</v>
      </c>
    </row>
    <row r="622" spans="1:11" ht="25.5">
      <c r="A622" s="32" t="s">
        <v>31</v>
      </c>
      <c r="B622" s="12" t="s">
        <v>263</v>
      </c>
      <c r="C622" s="12" t="s">
        <v>260</v>
      </c>
      <c r="D622" s="18" t="s">
        <v>296</v>
      </c>
      <c r="E622" s="19" t="s">
        <v>234</v>
      </c>
      <c r="F622" s="19" t="s">
        <v>258</v>
      </c>
      <c r="G622" s="19" t="s">
        <v>26</v>
      </c>
      <c r="H622" s="12"/>
      <c r="I622" s="29">
        <f aca="true" t="shared" si="123" ref="I622:K623">I623</f>
        <v>4307.8</v>
      </c>
      <c r="J622" s="29">
        <f t="shared" si="123"/>
        <v>3141.9</v>
      </c>
      <c r="K622" s="29">
        <f t="shared" si="123"/>
        <v>3141.9</v>
      </c>
    </row>
    <row r="623" spans="1:11" ht="38.25">
      <c r="A623" s="17" t="s">
        <v>307</v>
      </c>
      <c r="B623" s="12" t="s">
        <v>263</v>
      </c>
      <c r="C623" s="12" t="s">
        <v>260</v>
      </c>
      <c r="D623" s="18" t="s">
        <v>296</v>
      </c>
      <c r="E623" s="19" t="s">
        <v>234</v>
      </c>
      <c r="F623" s="19" t="s">
        <v>258</v>
      </c>
      <c r="G623" s="19" t="s">
        <v>26</v>
      </c>
      <c r="H623" s="12" t="s">
        <v>308</v>
      </c>
      <c r="I623" s="29">
        <f t="shared" si="123"/>
        <v>4307.8</v>
      </c>
      <c r="J623" s="29">
        <f t="shared" si="123"/>
        <v>3141.9</v>
      </c>
      <c r="K623" s="29">
        <f t="shared" si="123"/>
        <v>3141.9</v>
      </c>
    </row>
    <row r="624" spans="1:11" ht="12.75">
      <c r="A624" s="17" t="s">
        <v>241</v>
      </c>
      <c r="B624" s="12" t="s">
        <v>263</v>
      </c>
      <c r="C624" s="12" t="s">
        <v>260</v>
      </c>
      <c r="D624" s="18" t="s">
        <v>296</v>
      </c>
      <c r="E624" s="19" t="s">
        <v>234</v>
      </c>
      <c r="F624" s="19" t="s">
        <v>258</v>
      </c>
      <c r="G624" s="19" t="s">
        <v>26</v>
      </c>
      <c r="H624" s="12" t="s">
        <v>242</v>
      </c>
      <c r="I624" s="29">
        <v>4307.8</v>
      </c>
      <c r="J624" s="29">
        <v>3141.9</v>
      </c>
      <c r="K624" s="29">
        <v>3141.9</v>
      </c>
    </row>
    <row r="625" spans="1:11" ht="12.75">
      <c r="A625" s="17" t="s">
        <v>32</v>
      </c>
      <c r="B625" s="12" t="s">
        <v>263</v>
      </c>
      <c r="C625" s="12" t="s">
        <v>260</v>
      </c>
      <c r="D625" s="18" t="s">
        <v>296</v>
      </c>
      <c r="E625" s="19" t="s">
        <v>234</v>
      </c>
      <c r="F625" s="19" t="s">
        <v>258</v>
      </c>
      <c r="G625" s="19" t="s">
        <v>27</v>
      </c>
      <c r="H625" s="12"/>
      <c r="I625" s="29">
        <f aca="true" t="shared" si="124" ref="I625:K626">I626</f>
        <v>158.7</v>
      </c>
      <c r="J625" s="29">
        <f t="shared" si="124"/>
        <v>317.4</v>
      </c>
      <c r="K625" s="29">
        <f t="shared" si="124"/>
        <v>317.4</v>
      </c>
    </row>
    <row r="626" spans="1:11" ht="25.5">
      <c r="A626" s="17" t="s">
        <v>23</v>
      </c>
      <c r="B626" s="12" t="s">
        <v>263</v>
      </c>
      <c r="C626" s="12" t="s">
        <v>260</v>
      </c>
      <c r="D626" s="18" t="s">
        <v>296</v>
      </c>
      <c r="E626" s="19" t="s">
        <v>234</v>
      </c>
      <c r="F626" s="19" t="s">
        <v>258</v>
      </c>
      <c r="G626" s="19" t="s">
        <v>27</v>
      </c>
      <c r="H626" s="12" t="s">
        <v>309</v>
      </c>
      <c r="I626" s="29">
        <f t="shared" si="124"/>
        <v>158.7</v>
      </c>
      <c r="J626" s="29">
        <f t="shared" si="124"/>
        <v>317.4</v>
      </c>
      <c r="K626" s="29">
        <f t="shared" si="124"/>
        <v>317.4</v>
      </c>
    </row>
    <row r="627" spans="1:11" ht="25.5">
      <c r="A627" s="11" t="s">
        <v>238</v>
      </c>
      <c r="B627" s="12" t="s">
        <v>263</v>
      </c>
      <c r="C627" s="12" t="s">
        <v>260</v>
      </c>
      <c r="D627" s="18" t="s">
        <v>296</v>
      </c>
      <c r="E627" s="19" t="s">
        <v>234</v>
      </c>
      <c r="F627" s="19" t="s">
        <v>258</v>
      </c>
      <c r="G627" s="19" t="s">
        <v>27</v>
      </c>
      <c r="H627" s="12" t="s">
        <v>243</v>
      </c>
      <c r="I627" s="29">
        <v>158.7</v>
      </c>
      <c r="J627" s="29">
        <v>317.4</v>
      </c>
      <c r="K627" s="29">
        <v>317.4</v>
      </c>
    </row>
    <row r="628" spans="1:11" ht="25.5">
      <c r="A628" s="17" t="s">
        <v>156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258</v>
      </c>
      <c r="G628" s="19" t="s">
        <v>161</v>
      </c>
      <c r="H628" s="12"/>
      <c r="I628" s="29">
        <f>I629+I631</f>
        <v>15992.6</v>
      </c>
      <c r="J628" s="29">
        <f>J629+J631</f>
        <v>11073.1</v>
      </c>
      <c r="K628" s="29">
        <f>K629+K631</f>
        <v>11073.1</v>
      </c>
    </row>
    <row r="629" spans="1:11" ht="38.25">
      <c r="A629" s="17" t="s">
        <v>307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161</v>
      </c>
      <c r="H629" s="12" t="s">
        <v>308</v>
      </c>
      <c r="I629" s="29">
        <f>I630</f>
        <v>15647.6</v>
      </c>
      <c r="J629" s="29">
        <f>J630</f>
        <v>10431.7</v>
      </c>
      <c r="K629" s="29">
        <f>K630</f>
        <v>10431.7</v>
      </c>
    </row>
    <row r="630" spans="1:11" ht="12.75">
      <c r="A630" s="11" t="s">
        <v>246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161</v>
      </c>
      <c r="H630" s="12" t="s">
        <v>247</v>
      </c>
      <c r="I630" s="29">
        <v>15647.6</v>
      </c>
      <c r="J630" s="29">
        <v>10431.7</v>
      </c>
      <c r="K630" s="29">
        <v>10431.7</v>
      </c>
    </row>
    <row r="631" spans="1:11" ht="25.5">
      <c r="A631" s="17" t="s">
        <v>23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161</v>
      </c>
      <c r="H631" s="12" t="s">
        <v>309</v>
      </c>
      <c r="I631" s="29">
        <f>I632</f>
        <v>345</v>
      </c>
      <c r="J631" s="29">
        <f>J632</f>
        <v>641.4</v>
      </c>
      <c r="K631" s="29">
        <f>K632</f>
        <v>641.4</v>
      </c>
    </row>
    <row r="632" spans="1:11" ht="25.5">
      <c r="A632" s="11" t="s">
        <v>238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161</v>
      </c>
      <c r="H632" s="12" t="s">
        <v>243</v>
      </c>
      <c r="I632" s="29">
        <v>345</v>
      </c>
      <c r="J632" s="29">
        <v>641.4</v>
      </c>
      <c r="K632" s="29">
        <v>641.4</v>
      </c>
    </row>
    <row r="633" spans="1:11" ht="38.25">
      <c r="A633" s="17" t="s">
        <v>157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162</v>
      </c>
      <c r="H633" s="12"/>
      <c r="I633" s="29">
        <f aca="true" t="shared" si="125" ref="I633:K634">I634</f>
        <v>14580.8</v>
      </c>
      <c r="J633" s="29">
        <f t="shared" si="125"/>
        <v>12259.6</v>
      </c>
      <c r="K633" s="29">
        <f t="shared" si="125"/>
        <v>11649.9</v>
      </c>
    </row>
    <row r="634" spans="1:11" ht="25.5">
      <c r="A634" s="11" t="s">
        <v>232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162</v>
      </c>
      <c r="H634" s="12" t="s">
        <v>231</v>
      </c>
      <c r="I634" s="29">
        <f t="shared" si="125"/>
        <v>14580.8</v>
      </c>
      <c r="J634" s="29">
        <f t="shared" si="125"/>
        <v>12259.6</v>
      </c>
      <c r="K634" s="29">
        <f t="shared" si="125"/>
        <v>11649.9</v>
      </c>
    </row>
    <row r="635" spans="1:11" ht="12.75">
      <c r="A635" s="11" t="s">
        <v>233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162</v>
      </c>
      <c r="H635" s="12" t="s">
        <v>248</v>
      </c>
      <c r="I635" s="29">
        <v>14580.8</v>
      </c>
      <c r="J635" s="29">
        <v>12259.6</v>
      </c>
      <c r="K635" s="29">
        <v>11649.9</v>
      </c>
    </row>
    <row r="636" spans="1:11" ht="25.5">
      <c r="A636" s="11" t="s">
        <v>340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382</v>
      </c>
      <c r="H636" s="12"/>
      <c r="I636" s="29">
        <f aca="true" t="shared" si="126" ref="I636:K637">I637</f>
        <v>681.5</v>
      </c>
      <c r="J636" s="29">
        <f t="shared" si="126"/>
        <v>759.4</v>
      </c>
      <c r="K636" s="29">
        <f t="shared" si="126"/>
        <v>759.4</v>
      </c>
    </row>
    <row r="637" spans="1:11" ht="25.5">
      <c r="A637" s="11" t="s">
        <v>232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382</v>
      </c>
      <c r="H637" s="12" t="s">
        <v>231</v>
      </c>
      <c r="I637" s="29">
        <f t="shared" si="126"/>
        <v>681.5</v>
      </c>
      <c r="J637" s="29">
        <f t="shared" si="126"/>
        <v>759.4</v>
      </c>
      <c r="K637" s="29">
        <f t="shared" si="126"/>
        <v>759.4</v>
      </c>
    </row>
    <row r="638" spans="1:11" ht="12.75">
      <c r="A638" s="11" t="s">
        <v>233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382</v>
      </c>
      <c r="H638" s="12" t="s">
        <v>248</v>
      </c>
      <c r="I638" s="29">
        <v>681.5</v>
      </c>
      <c r="J638" s="29">
        <v>759.4</v>
      </c>
      <c r="K638" s="29">
        <v>759.4</v>
      </c>
    </row>
    <row r="639" spans="1:11" ht="25.5">
      <c r="A639" s="11" t="s">
        <v>338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339</v>
      </c>
      <c r="H639" s="12"/>
      <c r="I639" s="29">
        <f aca="true" t="shared" si="127" ref="I639:K640">I640</f>
        <v>2725.5</v>
      </c>
      <c r="J639" s="29">
        <f t="shared" si="127"/>
        <v>3037.3</v>
      </c>
      <c r="K639" s="29">
        <f t="shared" si="127"/>
        <v>3037.3</v>
      </c>
    </row>
    <row r="640" spans="1:11" ht="25.5">
      <c r="A640" s="11" t="s">
        <v>232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339</v>
      </c>
      <c r="H640" s="12" t="s">
        <v>231</v>
      </c>
      <c r="I640" s="29">
        <f t="shared" si="127"/>
        <v>2725.5</v>
      </c>
      <c r="J640" s="29">
        <f t="shared" si="127"/>
        <v>3037.3</v>
      </c>
      <c r="K640" s="29">
        <f t="shared" si="127"/>
        <v>3037.3</v>
      </c>
    </row>
    <row r="641" spans="1:11" ht="12.75">
      <c r="A641" s="11" t="s">
        <v>233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339</v>
      </c>
      <c r="H641" s="12" t="s">
        <v>248</v>
      </c>
      <c r="I641" s="29">
        <v>2725.5</v>
      </c>
      <c r="J641" s="29">
        <v>3037.3</v>
      </c>
      <c r="K641" s="29">
        <v>3037.3</v>
      </c>
    </row>
    <row r="642" spans="1:11" ht="25.5">
      <c r="A642" s="71" t="s">
        <v>367</v>
      </c>
      <c r="B642" s="76" t="s">
        <v>263</v>
      </c>
      <c r="C642" s="76" t="s">
        <v>260</v>
      </c>
      <c r="D642" s="77" t="s">
        <v>3</v>
      </c>
      <c r="E642" s="78" t="s">
        <v>229</v>
      </c>
      <c r="F642" s="78" t="s">
        <v>25</v>
      </c>
      <c r="G642" s="78" t="s">
        <v>30</v>
      </c>
      <c r="H642" s="76"/>
      <c r="I642" s="85">
        <f>I643</f>
        <v>72.6</v>
      </c>
      <c r="J642" s="85">
        <f aca="true" t="shared" si="128" ref="J642:K646">J643</f>
        <v>72.6</v>
      </c>
      <c r="K642" s="85">
        <f t="shared" si="128"/>
        <v>0</v>
      </c>
    </row>
    <row r="643" spans="1:11" ht="25.5">
      <c r="A643" s="17" t="s">
        <v>142</v>
      </c>
      <c r="B643" s="12" t="s">
        <v>263</v>
      </c>
      <c r="C643" s="12" t="s">
        <v>260</v>
      </c>
      <c r="D643" s="18" t="s">
        <v>3</v>
      </c>
      <c r="E643" s="19" t="s">
        <v>240</v>
      </c>
      <c r="F643" s="19" t="s">
        <v>25</v>
      </c>
      <c r="G643" s="19" t="s">
        <v>30</v>
      </c>
      <c r="H643" s="12"/>
      <c r="I643" s="29">
        <f>I644</f>
        <v>72.6</v>
      </c>
      <c r="J643" s="29">
        <f t="shared" si="128"/>
        <v>72.6</v>
      </c>
      <c r="K643" s="29">
        <f t="shared" si="128"/>
        <v>0</v>
      </c>
    </row>
    <row r="644" spans="1:11" ht="25.5">
      <c r="A644" s="17" t="s">
        <v>143</v>
      </c>
      <c r="B644" s="12" t="s">
        <v>263</v>
      </c>
      <c r="C644" s="12" t="s">
        <v>260</v>
      </c>
      <c r="D644" s="18" t="s">
        <v>3</v>
      </c>
      <c r="E644" s="19" t="s">
        <v>240</v>
      </c>
      <c r="F644" s="19" t="s">
        <v>258</v>
      </c>
      <c r="G644" s="19" t="s">
        <v>30</v>
      </c>
      <c r="H644" s="12"/>
      <c r="I644" s="29">
        <f>I645</f>
        <v>72.6</v>
      </c>
      <c r="J644" s="29">
        <f t="shared" si="128"/>
        <v>72.6</v>
      </c>
      <c r="K644" s="29">
        <f t="shared" si="128"/>
        <v>0</v>
      </c>
    </row>
    <row r="645" spans="1:11" ht="12.75">
      <c r="A645" s="17" t="s">
        <v>144</v>
      </c>
      <c r="B645" s="12" t="s">
        <v>263</v>
      </c>
      <c r="C645" s="12" t="s">
        <v>260</v>
      </c>
      <c r="D645" s="18" t="s">
        <v>3</v>
      </c>
      <c r="E645" s="19" t="s">
        <v>240</v>
      </c>
      <c r="F645" s="19" t="s">
        <v>258</v>
      </c>
      <c r="G645" s="19" t="s">
        <v>148</v>
      </c>
      <c r="H645" s="12"/>
      <c r="I645" s="29">
        <f>I646</f>
        <v>72.6</v>
      </c>
      <c r="J645" s="29">
        <f t="shared" si="128"/>
        <v>72.6</v>
      </c>
      <c r="K645" s="29">
        <f t="shared" si="128"/>
        <v>0</v>
      </c>
    </row>
    <row r="646" spans="1:11" ht="25.5">
      <c r="A646" s="17" t="s">
        <v>23</v>
      </c>
      <c r="B646" s="12" t="s">
        <v>263</v>
      </c>
      <c r="C646" s="12" t="s">
        <v>260</v>
      </c>
      <c r="D646" s="18" t="s">
        <v>3</v>
      </c>
      <c r="E646" s="19" t="s">
        <v>240</v>
      </c>
      <c r="F646" s="19" t="s">
        <v>258</v>
      </c>
      <c r="G646" s="19" t="s">
        <v>148</v>
      </c>
      <c r="H646" s="12" t="s">
        <v>231</v>
      </c>
      <c r="I646" s="29">
        <f>I647</f>
        <v>72.6</v>
      </c>
      <c r="J646" s="29">
        <f t="shared" si="128"/>
        <v>72.6</v>
      </c>
      <c r="K646" s="29">
        <f t="shared" si="128"/>
        <v>0</v>
      </c>
    </row>
    <row r="647" spans="1:11" ht="25.5">
      <c r="A647" s="17" t="s">
        <v>238</v>
      </c>
      <c r="B647" s="12" t="s">
        <v>263</v>
      </c>
      <c r="C647" s="12" t="s">
        <v>260</v>
      </c>
      <c r="D647" s="18" t="s">
        <v>3</v>
      </c>
      <c r="E647" s="19" t="s">
        <v>240</v>
      </c>
      <c r="F647" s="19" t="s">
        <v>258</v>
      </c>
      <c r="G647" s="19" t="s">
        <v>148</v>
      </c>
      <c r="H647" s="12" t="s">
        <v>248</v>
      </c>
      <c r="I647" s="29">
        <v>72.6</v>
      </c>
      <c r="J647" s="29">
        <v>72.6</v>
      </c>
      <c r="K647" s="29"/>
    </row>
    <row r="648" spans="1:11" ht="12.75">
      <c r="A648" s="9" t="s">
        <v>228</v>
      </c>
      <c r="B648" s="1" t="s">
        <v>279</v>
      </c>
      <c r="C648" s="31"/>
      <c r="D648" s="25"/>
      <c r="E648" s="26"/>
      <c r="F648" s="26"/>
      <c r="G648" s="27"/>
      <c r="H648" s="31"/>
      <c r="I648" s="28">
        <f>I649+I705</f>
        <v>102322.20000000001</v>
      </c>
      <c r="J648" s="28">
        <f>J649+J705</f>
        <v>84933.59999999999</v>
      </c>
      <c r="K648" s="28">
        <f>K649+K705</f>
        <v>82904.4</v>
      </c>
    </row>
    <row r="649" spans="1:11" ht="12.75">
      <c r="A649" s="44" t="s">
        <v>280</v>
      </c>
      <c r="B649" s="45" t="s">
        <v>279</v>
      </c>
      <c r="C649" s="45" t="s">
        <v>258</v>
      </c>
      <c r="D649" s="51"/>
      <c r="E649" s="52"/>
      <c r="F649" s="52"/>
      <c r="G649" s="53"/>
      <c r="H649" s="50"/>
      <c r="I649" s="56">
        <f>+I650+I656+I662</f>
        <v>94657.1</v>
      </c>
      <c r="J649" s="56">
        <f>+J650+J656+J662</f>
        <v>79334.9</v>
      </c>
      <c r="K649" s="56">
        <f>+K650+K656+K662</f>
        <v>77349</v>
      </c>
    </row>
    <row r="650" spans="1:11" ht="38.25">
      <c r="A650" s="84" t="s">
        <v>355</v>
      </c>
      <c r="B650" s="76" t="s">
        <v>279</v>
      </c>
      <c r="C650" s="76" t="s">
        <v>258</v>
      </c>
      <c r="D650" s="67" t="s">
        <v>264</v>
      </c>
      <c r="E650" s="68" t="s">
        <v>229</v>
      </c>
      <c r="F650" s="68" t="s">
        <v>25</v>
      </c>
      <c r="G650" s="68" t="s">
        <v>30</v>
      </c>
      <c r="H650" s="76"/>
      <c r="I650" s="85">
        <f aca="true" t="shared" si="129" ref="I650:K651">I651</f>
        <v>10</v>
      </c>
      <c r="J650" s="85">
        <f t="shared" si="129"/>
        <v>10</v>
      </c>
      <c r="K650" s="85">
        <f t="shared" si="129"/>
        <v>0</v>
      </c>
    </row>
    <row r="651" spans="1:11" ht="25.5">
      <c r="A651" s="32" t="s">
        <v>57</v>
      </c>
      <c r="B651" s="12" t="s">
        <v>279</v>
      </c>
      <c r="C651" s="12" t="s">
        <v>258</v>
      </c>
      <c r="D651" s="33" t="s">
        <v>264</v>
      </c>
      <c r="E651" s="34" t="s">
        <v>227</v>
      </c>
      <c r="F651" s="34" t="s">
        <v>25</v>
      </c>
      <c r="G651" s="34" t="s">
        <v>30</v>
      </c>
      <c r="H651" s="12"/>
      <c r="I651" s="29">
        <f t="shared" si="129"/>
        <v>10</v>
      </c>
      <c r="J651" s="29">
        <f t="shared" si="129"/>
        <v>10</v>
      </c>
      <c r="K651" s="29">
        <f t="shared" si="129"/>
        <v>0</v>
      </c>
    </row>
    <row r="652" spans="1:11" ht="63.75">
      <c r="A652" s="91" t="s">
        <v>60</v>
      </c>
      <c r="B652" s="12" t="s">
        <v>279</v>
      </c>
      <c r="C652" s="12" t="s">
        <v>258</v>
      </c>
      <c r="D652" s="33" t="s">
        <v>264</v>
      </c>
      <c r="E652" s="34" t="s">
        <v>227</v>
      </c>
      <c r="F652" s="34" t="s">
        <v>264</v>
      </c>
      <c r="G652" s="34" t="s">
        <v>30</v>
      </c>
      <c r="H652" s="12"/>
      <c r="I652" s="29">
        <f aca="true" t="shared" si="130" ref="I652:K654">I653</f>
        <v>10</v>
      </c>
      <c r="J652" s="29">
        <f t="shared" si="130"/>
        <v>10</v>
      </c>
      <c r="K652" s="29">
        <f t="shared" si="130"/>
        <v>0</v>
      </c>
    </row>
    <row r="653" spans="1:11" ht="12.75">
      <c r="A653" s="32" t="s">
        <v>61</v>
      </c>
      <c r="B653" s="12" t="s">
        <v>279</v>
      </c>
      <c r="C653" s="12" t="s">
        <v>258</v>
      </c>
      <c r="D653" s="33" t="s">
        <v>264</v>
      </c>
      <c r="E653" s="34" t="s">
        <v>227</v>
      </c>
      <c r="F653" s="34" t="s">
        <v>264</v>
      </c>
      <c r="G653" s="34" t="s">
        <v>63</v>
      </c>
      <c r="H653" s="12"/>
      <c r="I653" s="29">
        <f t="shared" si="130"/>
        <v>10</v>
      </c>
      <c r="J653" s="29">
        <f t="shared" si="130"/>
        <v>10</v>
      </c>
      <c r="K653" s="29">
        <f t="shared" si="130"/>
        <v>0</v>
      </c>
    </row>
    <row r="654" spans="1:11" ht="25.5">
      <c r="A654" s="17" t="s">
        <v>23</v>
      </c>
      <c r="B654" s="12" t="s">
        <v>279</v>
      </c>
      <c r="C654" s="12" t="s">
        <v>258</v>
      </c>
      <c r="D654" s="33" t="s">
        <v>264</v>
      </c>
      <c r="E654" s="34" t="s">
        <v>227</v>
      </c>
      <c r="F654" s="34" t="s">
        <v>264</v>
      </c>
      <c r="G654" s="34" t="s">
        <v>63</v>
      </c>
      <c r="H654" s="12" t="s">
        <v>309</v>
      </c>
      <c r="I654" s="29">
        <f t="shared" si="130"/>
        <v>10</v>
      </c>
      <c r="J654" s="29">
        <f t="shared" si="130"/>
        <v>10</v>
      </c>
      <c r="K654" s="29">
        <f t="shared" si="130"/>
        <v>0</v>
      </c>
    </row>
    <row r="655" spans="1:11" ht="25.5">
      <c r="A655" s="17" t="s">
        <v>238</v>
      </c>
      <c r="B655" s="12" t="s">
        <v>279</v>
      </c>
      <c r="C655" s="12" t="s">
        <v>258</v>
      </c>
      <c r="D655" s="33" t="s">
        <v>264</v>
      </c>
      <c r="E655" s="34" t="s">
        <v>227</v>
      </c>
      <c r="F655" s="34" t="s">
        <v>264</v>
      </c>
      <c r="G655" s="34" t="s">
        <v>63</v>
      </c>
      <c r="H655" s="12" t="s">
        <v>243</v>
      </c>
      <c r="I655" s="29">
        <v>10</v>
      </c>
      <c r="J655" s="29">
        <v>10</v>
      </c>
      <c r="K655" s="29"/>
    </row>
    <row r="656" spans="1:11" ht="38.25">
      <c r="A656" s="71" t="s">
        <v>356</v>
      </c>
      <c r="B656" s="76" t="s">
        <v>279</v>
      </c>
      <c r="C656" s="76" t="s">
        <v>258</v>
      </c>
      <c r="D656" s="77" t="s">
        <v>259</v>
      </c>
      <c r="E656" s="78" t="s">
        <v>229</v>
      </c>
      <c r="F656" s="78" t="s">
        <v>25</v>
      </c>
      <c r="G656" s="78" t="s">
        <v>30</v>
      </c>
      <c r="H656" s="88"/>
      <c r="I656" s="85">
        <f>I657</f>
        <v>58</v>
      </c>
      <c r="J656" s="85">
        <f>J657</f>
        <v>58</v>
      </c>
      <c r="K656" s="85">
        <f>K657</f>
        <v>0</v>
      </c>
    </row>
    <row r="657" spans="1:11" ht="12.75">
      <c r="A657" s="32" t="s">
        <v>120</v>
      </c>
      <c r="B657" s="12" t="s">
        <v>279</v>
      </c>
      <c r="C657" s="12" t="s">
        <v>258</v>
      </c>
      <c r="D657" s="18" t="s">
        <v>259</v>
      </c>
      <c r="E657" s="19" t="s">
        <v>227</v>
      </c>
      <c r="F657" s="19" t="s">
        <v>25</v>
      </c>
      <c r="G657" s="19" t="s">
        <v>30</v>
      </c>
      <c r="H657" s="89"/>
      <c r="I657" s="29">
        <f aca="true" t="shared" si="131" ref="I657:K660">I658</f>
        <v>58</v>
      </c>
      <c r="J657" s="29">
        <f t="shared" si="131"/>
        <v>58</v>
      </c>
      <c r="K657" s="29">
        <f t="shared" si="131"/>
        <v>0</v>
      </c>
    </row>
    <row r="658" spans="1:11" ht="51">
      <c r="A658" s="32" t="s">
        <v>121</v>
      </c>
      <c r="B658" s="12" t="s">
        <v>279</v>
      </c>
      <c r="C658" s="12" t="s">
        <v>258</v>
      </c>
      <c r="D658" s="18" t="s">
        <v>259</v>
      </c>
      <c r="E658" s="19" t="s">
        <v>227</v>
      </c>
      <c r="F658" s="19" t="s">
        <v>258</v>
      </c>
      <c r="G658" s="19" t="s">
        <v>30</v>
      </c>
      <c r="H658" s="89"/>
      <c r="I658" s="29">
        <f t="shared" si="131"/>
        <v>58</v>
      </c>
      <c r="J658" s="29">
        <f t="shared" si="131"/>
        <v>58</v>
      </c>
      <c r="K658" s="29">
        <f t="shared" si="131"/>
        <v>0</v>
      </c>
    </row>
    <row r="659" spans="1:11" ht="12.75">
      <c r="A659" s="32" t="s">
        <v>122</v>
      </c>
      <c r="B659" s="12" t="s">
        <v>279</v>
      </c>
      <c r="C659" s="12" t="s">
        <v>258</v>
      </c>
      <c r="D659" s="18" t="s">
        <v>259</v>
      </c>
      <c r="E659" s="19" t="s">
        <v>227</v>
      </c>
      <c r="F659" s="19" t="s">
        <v>258</v>
      </c>
      <c r="G659" s="19" t="s">
        <v>126</v>
      </c>
      <c r="H659" s="89"/>
      <c r="I659" s="29">
        <f t="shared" si="131"/>
        <v>58</v>
      </c>
      <c r="J659" s="29">
        <f t="shared" si="131"/>
        <v>58</v>
      </c>
      <c r="K659" s="29">
        <f t="shared" si="131"/>
        <v>0</v>
      </c>
    </row>
    <row r="660" spans="1:11" ht="25.5">
      <c r="A660" s="17" t="s">
        <v>232</v>
      </c>
      <c r="B660" s="12" t="s">
        <v>279</v>
      </c>
      <c r="C660" s="12" t="s">
        <v>258</v>
      </c>
      <c r="D660" s="18" t="s">
        <v>259</v>
      </c>
      <c r="E660" s="19" t="s">
        <v>227</v>
      </c>
      <c r="F660" s="19" t="s">
        <v>258</v>
      </c>
      <c r="G660" s="19" t="s">
        <v>126</v>
      </c>
      <c r="H660" s="12" t="s">
        <v>231</v>
      </c>
      <c r="I660" s="29">
        <f t="shared" si="131"/>
        <v>58</v>
      </c>
      <c r="J660" s="29">
        <f t="shared" si="131"/>
        <v>58</v>
      </c>
      <c r="K660" s="29">
        <f t="shared" si="131"/>
        <v>0</v>
      </c>
    </row>
    <row r="661" spans="1:11" ht="12.75">
      <c r="A661" s="17" t="s">
        <v>2</v>
      </c>
      <c r="B661" s="12" t="s">
        <v>279</v>
      </c>
      <c r="C661" s="12" t="s">
        <v>258</v>
      </c>
      <c r="D661" s="18" t="s">
        <v>259</v>
      </c>
      <c r="E661" s="19" t="s">
        <v>227</v>
      </c>
      <c r="F661" s="19" t="s">
        <v>258</v>
      </c>
      <c r="G661" s="19" t="s">
        <v>126</v>
      </c>
      <c r="H661" s="12" t="s">
        <v>248</v>
      </c>
      <c r="I661" s="29">
        <v>58</v>
      </c>
      <c r="J661" s="29">
        <v>58</v>
      </c>
      <c r="K661" s="29"/>
    </row>
    <row r="662" spans="1:11" ht="25.5">
      <c r="A662" s="84" t="s">
        <v>359</v>
      </c>
      <c r="B662" s="76" t="s">
        <v>279</v>
      </c>
      <c r="C662" s="76" t="s">
        <v>258</v>
      </c>
      <c r="D662" s="77" t="s">
        <v>266</v>
      </c>
      <c r="E662" s="78" t="s">
        <v>229</v>
      </c>
      <c r="F662" s="78" t="s">
        <v>25</v>
      </c>
      <c r="G662" s="78" t="s">
        <v>30</v>
      </c>
      <c r="H662" s="12"/>
      <c r="I662" s="85">
        <f>I663</f>
        <v>94589.1</v>
      </c>
      <c r="J662" s="85">
        <f>J663</f>
        <v>79266.9</v>
      </c>
      <c r="K662" s="85">
        <f>K663</f>
        <v>77349</v>
      </c>
    </row>
    <row r="663" spans="1:11" ht="12.75">
      <c r="A663" s="32" t="s">
        <v>129</v>
      </c>
      <c r="B663" s="12" t="s">
        <v>279</v>
      </c>
      <c r="C663" s="12" t="s">
        <v>258</v>
      </c>
      <c r="D663" s="18" t="s">
        <v>266</v>
      </c>
      <c r="E663" s="19" t="s">
        <v>227</v>
      </c>
      <c r="F663" s="19" t="s">
        <v>25</v>
      </c>
      <c r="G663" s="19" t="s">
        <v>30</v>
      </c>
      <c r="H663" s="12"/>
      <c r="I663" s="29">
        <f>I664+I668+I681+I691+I701</f>
        <v>94589.1</v>
      </c>
      <c r="J663" s="29">
        <f>J664+J668+J681+J691+J701</f>
        <v>79266.9</v>
      </c>
      <c r="K663" s="29">
        <f>K664+K668+K681+K691+K701</f>
        <v>77349</v>
      </c>
    </row>
    <row r="664" spans="1:11" ht="38.25">
      <c r="A664" s="32" t="s">
        <v>163</v>
      </c>
      <c r="B664" s="12" t="s">
        <v>279</v>
      </c>
      <c r="C664" s="12" t="s">
        <v>258</v>
      </c>
      <c r="D664" s="18" t="s">
        <v>266</v>
      </c>
      <c r="E664" s="19" t="s">
        <v>227</v>
      </c>
      <c r="F664" s="19" t="s">
        <v>258</v>
      </c>
      <c r="G664" s="19" t="s">
        <v>30</v>
      </c>
      <c r="H664" s="12"/>
      <c r="I664" s="29">
        <f aca="true" t="shared" si="132" ref="I664:K666">I665</f>
        <v>600</v>
      </c>
      <c r="J664" s="106">
        <f t="shared" si="132"/>
        <v>600</v>
      </c>
      <c r="K664" s="106">
        <f t="shared" si="132"/>
        <v>0</v>
      </c>
    </row>
    <row r="665" spans="1:11" ht="12.75">
      <c r="A665" s="17" t="s">
        <v>166</v>
      </c>
      <c r="B665" s="12" t="s">
        <v>279</v>
      </c>
      <c r="C665" s="12" t="s">
        <v>258</v>
      </c>
      <c r="D665" s="18" t="s">
        <v>266</v>
      </c>
      <c r="E665" s="19" t="s">
        <v>227</v>
      </c>
      <c r="F665" s="19" t="s">
        <v>258</v>
      </c>
      <c r="G665" s="19" t="s">
        <v>173</v>
      </c>
      <c r="H665" s="12"/>
      <c r="I665" s="29">
        <f>I666</f>
        <v>600</v>
      </c>
      <c r="J665" s="29">
        <f t="shared" si="132"/>
        <v>600</v>
      </c>
      <c r="K665" s="29">
        <f t="shared" si="132"/>
        <v>0</v>
      </c>
    </row>
    <row r="666" spans="1:11" ht="25.5">
      <c r="A666" s="17" t="s">
        <v>23</v>
      </c>
      <c r="B666" s="12" t="s">
        <v>279</v>
      </c>
      <c r="C666" s="12" t="s">
        <v>258</v>
      </c>
      <c r="D666" s="18" t="s">
        <v>266</v>
      </c>
      <c r="E666" s="19" t="s">
        <v>227</v>
      </c>
      <c r="F666" s="19" t="s">
        <v>258</v>
      </c>
      <c r="G666" s="19" t="s">
        <v>173</v>
      </c>
      <c r="H666" s="12" t="s">
        <v>309</v>
      </c>
      <c r="I666" s="29">
        <f t="shared" si="132"/>
        <v>600</v>
      </c>
      <c r="J666" s="106">
        <f t="shared" si="132"/>
        <v>600</v>
      </c>
      <c r="K666" s="106">
        <f t="shared" si="132"/>
        <v>0</v>
      </c>
    </row>
    <row r="667" spans="1:11" ht="25.5">
      <c r="A667" s="17" t="s">
        <v>238</v>
      </c>
      <c r="B667" s="12" t="s">
        <v>279</v>
      </c>
      <c r="C667" s="12" t="s">
        <v>258</v>
      </c>
      <c r="D667" s="18" t="s">
        <v>266</v>
      </c>
      <c r="E667" s="19" t="s">
        <v>227</v>
      </c>
      <c r="F667" s="19" t="s">
        <v>258</v>
      </c>
      <c r="G667" s="19" t="s">
        <v>173</v>
      </c>
      <c r="H667" s="12" t="s">
        <v>243</v>
      </c>
      <c r="I667" s="29">
        <v>600</v>
      </c>
      <c r="J667" s="106">
        <v>600</v>
      </c>
      <c r="K667" s="106"/>
    </row>
    <row r="668" spans="1:11" ht="12.75">
      <c r="A668" s="17" t="s">
        <v>167</v>
      </c>
      <c r="B668" s="12" t="s">
        <v>279</v>
      </c>
      <c r="C668" s="12" t="s">
        <v>258</v>
      </c>
      <c r="D668" s="18" t="s">
        <v>266</v>
      </c>
      <c r="E668" s="19" t="s">
        <v>227</v>
      </c>
      <c r="F668" s="19" t="s">
        <v>264</v>
      </c>
      <c r="G668" s="19" t="s">
        <v>30</v>
      </c>
      <c r="H668" s="12"/>
      <c r="I668" s="29">
        <f>I669+I675+I672+I678</f>
        <v>28344</v>
      </c>
      <c r="J668" s="29">
        <f>J669+J675+J672+J678</f>
        <v>23742.199999999997</v>
      </c>
      <c r="K668" s="29">
        <f>K669+K675+K672+K678</f>
        <v>23655.800000000003</v>
      </c>
    </row>
    <row r="669" spans="1:11" ht="25.5">
      <c r="A669" s="32" t="s">
        <v>168</v>
      </c>
      <c r="B669" s="12" t="s">
        <v>279</v>
      </c>
      <c r="C669" s="12" t="s">
        <v>258</v>
      </c>
      <c r="D669" s="18" t="s">
        <v>266</v>
      </c>
      <c r="E669" s="19" t="s">
        <v>227</v>
      </c>
      <c r="F669" s="19" t="s">
        <v>264</v>
      </c>
      <c r="G669" s="19" t="s">
        <v>174</v>
      </c>
      <c r="H669" s="12"/>
      <c r="I669" s="29">
        <f aca="true" t="shared" si="133" ref="I669:K670">I670</f>
        <v>1478.6</v>
      </c>
      <c r="J669" s="29">
        <f t="shared" si="133"/>
        <v>2957.2</v>
      </c>
      <c r="K669" s="29">
        <f t="shared" si="133"/>
        <v>2601.2</v>
      </c>
    </row>
    <row r="670" spans="1:11" ht="25.5">
      <c r="A670" s="17" t="s">
        <v>232</v>
      </c>
      <c r="B670" s="12" t="s">
        <v>279</v>
      </c>
      <c r="C670" s="12" t="s">
        <v>258</v>
      </c>
      <c r="D670" s="18" t="s">
        <v>266</v>
      </c>
      <c r="E670" s="19" t="s">
        <v>227</v>
      </c>
      <c r="F670" s="19" t="s">
        <v>264</v>
      </c>
      <c r="G670" s="19" t="s">
        <v>174</v>
      </c>
      <c r="H670" s="12" t="s">
        <v>231</v>
      </c>
      <c r="I670" s="29">
        <f t="shared" si="133"/>
        <v>1478.6</v>
      </c>
      <c r="J670" s="29">
        <f t="shared" si="133"/>
        <v>2957.2</v>
      </c>
      <c r="K670" s="29">
        <f t="shared" si="133"/>
        <v>2601.2</v>
      </c>
    </row>
    <row r="671" spans="1:11" ht="12.75">
      <c r="A671" s="17" t="s">
        <v>2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264</v>
      </c>
      <c r="G671" s="19" t="s">
        <v>174</v>
      </c>
      <c r="H671" s="12" t="s">
        <v>248</v>
      </c>
      <c r="I671" s="29">
        <v>1478.6</v>
      </c>
      <c r="J671" s="29">
        <v>2957.2</v>
      </c>
      <c r="K671" s="29">
        <v>2601.2</v>
      </c>
    </row>
    <row r="672" spans="1:11" ht="51">
      <c r="A672" s="17" t="s">
        <v>406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264</v>
      </c>
      <c r="G672" s="19" t="s">
        <v>384</v>
      </c>
      <c r="H672" s="12"/>
      <c r="I672" s="29">
        <f aca="true" t="shared" si="134" ref="I672:K673">I673</f>
        <v>20079.6</v>
      </c>
      <c r="J672" s="29">
        <f t="shared" si="134"/>
        <v>13132.1</v>
      </c>
      <c r="K672" s="29">
        <f t="shared" si="134"/>
        <v>13132.1</v>
      </c>
    </row>
    <row r="673" spans="1:11" ht="25.5">
      <c r="A673" s="17" t="s">
        <v>232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264</v>
      </c>
      <c r="G673" s="19" t="s">
        <v>384</v>
      </c>
      <c r="H673" s="12" t="s">
        <v>231</v>
      </c>
      <c r="I673" s="29">
        <f t="shared" si="134"/>
        <v>20079.6</v>
      </c>
      <c r="J673" s="29">
        <f t="shared" si="134"/>
        <v>13132.1</v>
      </c>
      <c r="K673" s="29">
        <f t="shared" si="134"/>
        <v>13132.1</v>
      </c>
    </row>
    <row r="674" spans="1:11" ht="12.75">
      <c r="A674" s="17" t="s">
        <v>2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264</v>
      </c>
      <c r="G674" s="19" t="s">
        <v>384</v>
      </c>
      <c r="H674" s="12" t="s">
        <v>248</v>
      </c>
      <c r="I674" s="29">
        <v>20079.6</v>
      </c>
      <c r="J674" s="29">
        <v>13132.1</v>
      </c>
      <c r="K674" s="29">
        <v>13132.1</v>
      </c>
    </row>
    <row r="675" spans="1:11" ht="51">
      <c r="A675" s="17" t="s">
        <v>407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264</v>
      </c>
      <c r="G675" s="19" t="s">
        <v>378</v>
      </c>
      <c r="H675" s="12"/>
      <c r="I675" s="29">
        <f aca="true" t="shared" si="135" ref="I675:K676">I676</f>
        <v>6398.3</v>
      </c>
      <c r="J675" s="29">
        <f t="shared" si="135"/>
        <v>7265.4</v>
      </c>
      <c r="K675" s="29">
        <f t="shared" si="135"/>
        <v>7534.5</v>
      </c>
    </row>
    <row r="676" spans="1:11" ht="25.5">
      <c r="A676" s="17" t="s">
        <v>232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378</v>
      </c>
      <c r="H676" s="12" t="s">
        <v>231</v>
      </c>
      <c r="I676" s="29">
        <f t="shared" si="135"/>
        <v>6398.3</v>
      </c>
      <c r="J676" s="29">
        <f t="shared" si="135"/>
        <v>7265.4</v>
      </c>
      <c r="K676" s="29">
        <f t="shared" si="135"/>
        <v>7534.5</v>
      </c>
    </row>
    <row r="677" spans="1:11" ht="12.75">
      <c r="A677" s="17" t="s">
        <v>2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378</v>
      </c>
      <c r="H677" s="12" t="s">
        <v>248</v>
      </c>
      <c r="I677" s="29">
        <v>6398.3</v>
      </c>
      <c r="J677" s="29">
        <v>7265.4</v>
      </c>
      <c r="K677" s="29">
        <v>7534.5</v>
      </c>
    </row>
    <row r="678" spans="1:11" ht="25.5">
      <c r="A678" s="17" t="s">
        <v>525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526</v>
      </c>
      <c r="H678" s="12"/>
      <c r="I678" s="29">
        <f aca="true" t="shared" si="136" ref="I678:K679">I679</f>
        <v>387.5</v>
      </c>
      <c r="J678" s="29">
        <f t="shared" si="136"/>
        <v>387.5</v>
      </c>
      <c r="K678" s="29">
        <f t="shared" si="136"/>
        <v>388</v>
      </c>
    </row>
    <row r="679" spans="1:11" ht="25.5">
      <c r="A679" s="17" t="s">
        <v>232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526</v>
      </c>
      <c r="H679" s="12" t="s">
        <v>231</v>
      </c>
      <c r="I679" s="29">
        <f t="shared" si="136"/>
        <v>387.5</v>
      </c>
      <c r="J679" s="29">
        <f t="shared" si="136"/>
        <v>387.5</v>
      </c>
      <c r="K679" s="29">
        <f t="shared" si="136"/>
        <v>388</v>
      </c>
    </row>
    <row r="680" spans="1:11" ht="12.75">
      <c r="A680" s="17" t="s">
        <v>2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526</v>
      </c>
      <c r="H680" s="12" t="s">
        <v>248</v>
      </c>
      <c r="I680" s="29">
        <v>387.5</v>
      </c>
      <c r="J680" s="29">
        <v>387.5</v>
      </c>
      <c r="K680" s="29">
        <v>388</v>
      </c>
    </row>
    <row r="681" spans="1:11" ht="12.75">
      <c r="A681" s="17" t="s">
        <v>169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259</v>
      </c>
      <c r="G681" s="19" t="s">
        <v>30</v>
      </c>
      <c r="H681" s="12"/>
      <c r="I681" s="29">
        <f>I682+I688+I685</f>
        <v>8805.7</v>
      </c>
      <c r="J681" s="29">
        <f>J682+J688+J685</f>
        <v>8035.4</v>
      </c>
      <c r="K681" s="29">
        <f>K682+K688+K685</f>
        <v>7817</v>
      </c>
    </row>
    <row r="682" spans="1:11" ht="25.5">
      <c r="A682" s="17" t="s">
        <v>170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259</v>
      </c>
      <c r="G682" s="19" t="s">
        <v>175</v>
      </c>
      <c r="H682" s="12"/>
      <c r="I682" s="29">
        <f aca="true" t="shared" si="137" ref="I682:K683">I683</f>
        <v>1018.1</v>
      </c>
      <c r="J682" s="29">
        <f t="shared" si="137"/>
        <v>2036.1</v>
      </c>
      <c r="K682" s="29">
        <f t="shared" si="137"/>
        <v>1738.6</v>
      </c>
    </row>
    <row r="683" spans="1:11" ht="25.5">
      <c r="A683" s="17" t="s">
        <v>232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259</v>
      </c>
      <c r="G683" s="19" t="s">
        <v>175</v>
      </c>
      <c r="H683" s="12" t="s">
        <v>231</v>
      </c>
      <c r="I683" s="29">
        <f t="shared" si="137"/>
        <v>1018.1</v>
      </c>
      <c r="J683" s="29">
        <f t="shared" si="137"/>
        <v>2036.1</v>
      </c>
      <c r="K683" s="29">
        <f t="shared" si="137"/>
        <v>1738.6</v>
      </c>
    </row>
    <row r="684" spans="1:11" ht="12.75">
      <c r="A684" s="17" t="s">
        <v>2</v>
      </c>
      <c r="B684" s="12" t="s">
        <v>279</v>
      </c>
      <c r="C684" s="12" t="s">
        <v>258</v>
      </c>
      <c r="D684" s="33" t="s">
        <v>266</v>
      </c>
      <c r="E684" s="34" t="s">
        <v>227</v>
      </c>
      <c r="F684" s="34" t="s">
        <v>259</v>
      </c>
      <c r="G684" s="34" t="s">
        <v>175</v>
      </c>
      <c r="H684" s="12" t="s">
        <v>248</v>
      </c>
      <c r="I684" s="29">
        <v>1018.1</v>
      </c>
      <c r="J684" s="29">
        <v>2036.1</v>
      </c>
      <c r="K684" s="29">
        <v>1738.6</v>
      </c>
    </row>
    <row r="685" spans="1:11" ht="51">
      <c r="A685" s="17" t="s">
        <v>406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259</v>
      </c>
      <c r="G685" s="19" t="s">
        <v>384</v>
      </c>
      <c r="H685" s="12"/>
      <c r="I685" s="29">
        <f aca="true" t="shared" si="138" ref="I685:K686">I686</f>
        <v>5905.7</v>
      </c>
      <c r="J685" s="29">
        <f t="shared" si="138"/>
        <v>3862.4</v>
      </c>
      <c r="K685" s="29">
        <f t="shared" si="138"/>
        <v>3862.4</v>
      </c>
    </row>
    <row r="686" spans="1:11" ht="25.5">
      <c r="A686" s="17" t="s">
        <v>232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259</v>
      </c>
      <c r="G686" s="19" t="s">
        <v>384</v>
      </c>
      <c r="H686" s="12" t="s">
        <v>231</v>
      </c>
      <c r="I686" s="29">
        <f t="shared" si="138"/>
        <v>5905.7</v>
      </c>
      <c r="J686" s="29">
        <f t="shared" si="138"/>
        <v>3862.4</v>
      </c>
      <c r="K686" s="29">
        <f t="shared" si="138"/>
        <v>3862.4</v>
      </c>
    </row>
    <row r="687" spans="1:11" ht="12.75">
      <c r="A687" s="17" t="s">
        <v>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259</v>
      </c>
      <c r="G687" s="19" t="s">
        <v>384</v>
      </c>
      <c r="H687" s="12" t="s">
        <v>248</v>
      </c>
      <c r="I687" s="29">
        <v>5905.7</v>
      </c>
      <c r="J687" s="29">
        <v>3862.4</v>
      </c>
      <c r="K687" s="29">
        <v>3862.4</v>
      </c>
    </row>
    <row r="688" spans="1:11" ht="51">
      <c r="A688" s="17" t="s">
        <v>407</v>
      </c>
      <c r="B688" s="12" t="s">
        <v>279</v>
      </c>
      <c r="C688" s="12" t="s">
        <v>258</v>
      </c>
      <c r="D688" s="33" t="s">
        <v>266</v>
      </c>
      <c r="E688" s="34" t="s">
        <v>227</v>
      </c>
      <c r="F688" s="34" t="s">
        <v>259</v>
      </c>
      <c r="G688" s="34" t="s">
        <v>378</v>
      </c>
      <c r="H688" s="12"/>
      <c r="I688" s="29">
        <f aca="true" t="shared" si="139" ref="I688:K689">I689</f>
        <v>1881.9</v>
      </c>
      <c r="J688" s="29">
        <f t="shared" si="139"/>
        <v>2136.9</v>
      </c>
      <c r="K688" s="29">
        <f t="shared" si="139"/>
        <v>2216</v>
      </c>
    </row>
    <row r="689" spans="1:11" ht="25.5">
      <c r="A689" s="17" t="s">
        <v>232</v>
      </c>
      <c r="B689" s="12" t="s">
        <v>279</v>
      </c>
      <c r="C689" s="12" t="s">
        <v>258</v>
      </c>
      <c r="D689" s="33" t="s">
        <v>266</v>
      </c>
      <c r="E689" s="34" t="s">
        <v>227</v>
      </c>
      <c r="F689" s="34" t="s">
        <v>259</v>
      </c>
      <c r="G689" s="34" t="s">
        <v>378</v>
      </c>
      <c r="H689" s="12" t="s">
        <v>231</v>
      </c>
      <c r="I689" s="29">
        <f t="shared" si="139"/>
        <v>1881.9</v>
      </c>
      <c r="J689" s="29">
        <f t="shared" si="139"/>
        <v>2136.9</v>
      </c>
      <c r="K689" s="29">
        <f t="shared" si="139"/>
        <v>2216</v>
      </c>
    </row>
    <row r="690" spans="1:11" ht="12.75">
      <c r="A690" s="17" t="s">
        <v>2</v>
      </c>
      <c r="B690" s="12" t="s">
        <v>279</v>
      </c>
      <c r="C690" s="12" t="s">
        <v>258</v>
      </c>
      <c r="D690" s="33" t="s">
        <v>266</v>
      </c>
      <c r="E690" s="34" t="s">
        <v>227</v>
      </c>
      <c r="F690" s="34" t="s">
        <v>259</v>
      </c>
      <c r="G690" s="34" t="s">
        <v>378</v>
      </c>
      <c r="H690" s="12" t="s">
        <v>248</v>
      </c>
      <c r="I690" s="29">
        <v>1881.9</v>
      </c>
      <c r="J690" s="29">
        <v>2136.9</v>
      </c>
      <c r="K690" s="29">
        <v>2216</v>
      </c>
    </row>
    <row r="691" spans="1:11" ht="25.5">
      <c r="A691" s="17" t="s">
        <v>171</v>
      </c>
      <c r="B691" s="12" t="s">
        <v>279</v>
      </c>
      <c r="C691" s="12" t="s">
        <v>258</v>
      </c>
      <c r="D691" s="33" t="s">
        <v>266</v>
      </c>
      <c r="E691" s="34" t="s">
        <v>227</v>
      </c>
      <c r="F691" s="34" t="s">
        <v>266</v>
      </c>
      <c r="G691" s="34" t="s">
        <v>30</v>
      </c>
      <c r="H691" s="12"/>
      <c r="I691" s="29">
        <f>I692+I698+I695</f>
        <v>54939.4</v>
      </c>
      <c r="J691" s="29">
        <f>J692+J698+J695</f>
        <v>46889.3</v>
      </c>
      <c r="K691" s="29">
        <f>K692+K698+K695</f>
        <v>45876.2</v>
      </c>
    </row>
    <row r="692" spans="1:11" ht="25.5">
      <c r="A692" s="17" t="s">
        <v>172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266</v>
      </c>
      <c r="G692" s="34" t="s">
        <v>176</v>
      </c>
      <c r="H692" s="12"/>
      <c r="I692" s="29">
        <f aca="true" t="shared" si="140" ref="I692:K693">I693</f>
        <v>5098.6</v>
      </c>
      <c r="J692" s="29">
        <f t="shared" si="140"/>
        <v>7952.2</v>
      </c>
      <c r="K692" s="29">
        <f t="shared" si="140"/>
        <v>6432.4</v>
      </c>
    </row>
    <row r="693" spans="1:11" ht="25.5">
      <c r="A693" s="17" t="s">
        <v>232</v>
      </c>
      <c r="B693" s="12" t="s">
        <v>279</v>
      </c>
      <c r="C693" s="12" t="s">
        <v>258</v>
      </c>
      <c r="D693" s="33" t="s">
        <v>266</v>
      </c>
      <c r="E693" s="34" t="s">
        <v>227</v>
      </c>
      <c r="F693" s="34" t="s">
        <v>266</v>
      </c>
      <c r="G693" s="34" t="s">
        <v>176</v>
      </c>
      <c r="H693" s="12" t="s">
        <v>231</v>
      </c>
      <c r="I693" s="29">
        <f t="shared" si="140"/>
        <v>5098.6</v>
      </c>
      <c r="J693" s="29">
        <f t="shared" si="140"/>
        <v>7952.2</v>
      </c>
      <c r="K693" s="29">
        <f t="shared" si="140"/>
        <v>6432.4</v>
      </c>
    </row>
    <row r="694" spans="1:11" ht="12.75">
      <c r="A694" s="17" t="s">
        <v>2</v>
      </c>
      <c r="B694" s="12" t="s">
        <v>279</v>
      </c>
      <c r="C694" s="12" t="s">
        <v>258</v>
      </c>
      <c r="D694" s="33" t="s">
        <v>266</v>
      </c>
      <c r="E694" s="34" t="s">
        <v>227</v>
      </c>
      <c r="F694" s="34" t="s">
        <v>266</v>
      </c>
      <c r="G694" s="34" t="s">
        <v>176</v>
      </c>
      <c r="H694" s="12" t="s">
        <v>248</v>
      </c>
      <c r="I694" s="29">
        <v>5098.6</v>
      </c>
      <c r="J694" s="29">
        <v>7952.2</v>
      </c>
      <c r="K694" s="29">
        <v>6432.4</v>
      </c>
    </row>
    <row r="695" spans="1:11" ht="51">
      <c r="A695" s="17" t="s">
        <v>406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266</v>
      </c>
      <c r="G695" s="19" t="s">
        <v>384</v>
      </c>
      <c r="H695" s="12"/>
      <c r="I695" s="29">
        <f aca="true" t="shared" si="141" ref="I695:K696">I696</f>
        <v>37797</v>
      </c>
      <c r="J695" s="29">
        <f t="shared" si="141"/>
        <v>25261.1</v>
      </c>
      <c r="K695" s="29">
        <f t="shared" si="141"/>
        <v>25261.1</v>
      </c>
    </row>
    <row r="696" spans="1:11" ht="25.5">
      <c r="A696" s="17" t="s">
        <v>232</v>
      </c>
      <c r="B696" s="12" t="s">
        <v>279</v>
      </c>
      <c r="C696" s="12" t="s">
        <v>258</v>
      </c>
      <c r="D696" s="18" t="s">
        <v>266</v>
      </c>
      <c r="E696" s="19" t="s">
        <v>227</v>
      </c>
      <c r="F696" s="19" t="s">
        <v>266</v>
      </c>
      <c r="G696" s="19" t="s">
        <v>384</v>
      </c>
      <c r="H696" s="12" t="s">
        <v>231</v>
      </c>
      <c r="I696" s="29">
        <f t="shared" si="141"/>
        <v>37797</v>
      </c>
      <c r="J696" s="29">
        <f t="shared" si="141"/>
        <v>25261.1</v>
      </c>
      <c r="K696" s="29">
        <f t="shared" si="141"/>
        <v>25261.1</v>
      </c>
    </row>
    <row r="697" spans="1:11" ht="12.75">
      <c r="A697" s="17" t="s">
        <v>2</v>
      </c>
      <c r="B697" s="12" t="s">
        <v>279</v>
      </c>
      <c r="C697" s="12" t="s">
        <v>258</v>
      </c>
      <c r="D697" s="18" t="s">
        <v>266</v>
      </c>
      <c r="E697" s="19" t="s">
        <v>227</v>
      </c>
      <c r="F697" s="19" t="s">
        <v>266</v>
      </c>
      <c r="G697" s="19" t="s">
        <v>384</v>
      </c>
      <c r="H697" s="12" t="s">
        <v>248</v>
      </c>
      <c r="I697" s="29">
        <v>37797</v>
      </c>
      <c r="J697" s="29">
        <v>25261.1</v>
      </c>
      <c r="K697" s="29">
        <v>25261.1</v>
      </c>
    </row>
    <row r="698" spans="1:11" ht="51">
      <c r="A698" s="17" t="s">
        <v>379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266</v>
      </c>
      <c r="G698" s="34" t="s">
        <v>378</v>
      </c>
      <c r="H698" s="12"/>
      <c r="I698" s="29">
        <f aca="true" t="shared" si="142" ref="I698:K699">I699</f>
        <v>12043.8</v>
      </c>
      <c r="J698" s="29">
        <f t="shared" si="142"/>
        <v>13676</v>
      </c>
      <c r="K698" s="29">
        <f t="shared" si="142"/>
        <v>14182.7</v>
      </c>
    </row>
    <row r="699" spans="1:11" ht="25.5">
      <c r="A699" s="17" t="s">
        <v>232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378</v>
      </c>
      <c r="H699" s="12" t="s">
        <v>231</v>
      </c>
      <c r="I699" s="29">
        <f t="shared" si="142"/>
        <v>12043.8</v>
      </c>
      <c r="J699" s="29">
        <f t="shared" si="142"/>
        <v>13676</v>
      </c>
      <c r="K699" s="29">
        <f t="shared" si="142"/>
        <v>14182.7</v>
      </c>
    </row>
    <row r="700" spans="1:11" ht="12.75">
      <c r="A700" s="17" t="s">
        <v>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378</v>
      </c>
      <c r="H700" s="12" t="s">
        <v>248</v>
      </c>
      <c r="I700" s="29">
        <v>12043.8</v>
      </c>
      <c r="J700" s="29">
        <v>13676</v>
      </c>
      <c r="K700" s="29">
        <v>14182.7</v>
      </c>
    </row>
    <row r="701" spans="1:11" ht="12.75">
      <c r="A701" s="17" t="s">
        <v>459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460</v>
      </c>
      <c r="G701" s="34" t="s">
        <v>30</v>
      </c>
      <c r="H701" s="12"/>
      <c r="I701" s="29">
        <f>I702</f>
        <v>1900</v>
      </c>
      <c r="J701" s="29">
        <f aca="true" t="shared" si="143" ref="J701:K703">J702</f>
        <v>0</v>
      </c>
      <c r="K701" s="29">
        <f t="shared" si="143"/>
        <v>0</v>
      </c>
    </row>
    <row r="702" spans="1:11" ht="25.5">
      <c r="A702" s="17" t="s">
        <v>474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460</v>
      </c>
      <c r="G702" s="34" t="s">
        <v>475</v>
      </c>
      <c r="H702" s="12"/>
      <c r="I702" s="29">
        <f>I703</f>
        <v>1900</v>
      </c>
      <c r="J702" s="29">
        <f t="shared" si="143"/>
        <v>0</v>
      </c>
      <c r="K702" s="29">
        <f t="shared" si="143"/>
        <v>0</v>
      </c>
    </row>
    <row r="703" spans="1:11" ht="25.5">
      <c r="A703" s="17" t="s">
        <v>232</v>
      </c>
      <c r="B703" s="12" t="s">
        <v>279</v>
      </c>
      <c r="C703" s="12" t="s">
        <v>258</v>
      </c>
      <c r="D703" s="33" t="s">
        <v>266</v>
      </c>
      <c r="E703" s="34" t="s">
        <v>227</v>
      </c>
      <c r="F703" s="34" t="s">
        <v>460</v>
      </c>
      <c r="G703" s="34" t="s">
        <v>475</v>
      </c>
      <c r="H703" s="12" t="s">
        <v>231</v>
      </c>
      <c r="I703" s="29">
        <f>I704</f>
        <v>1900</v>
      </c>
      <c r="J703" s="29">
        <f t="shared" si="143"/>
        <v>0</v>
      </c>
      <c r="K703" s="29">
        <f t="shared" si="143"/>
        <v>0</v>
      </c>
    </row>
    <row r="704" spans="1:11" ht="12.75">
      <c r="A704" s="17" t="s">
        <v>2</v>
      </c>
      <c r="B704" s="12" t="s">
        <v>279</v>
      </c>
      <c r="C704" s="12" t="s">
        <v>258</v>
      </c>
      <c r="D704" s="33" t="s">
        <v>266</v>
      </c>
      <c r="E704" s="34" t="s">
        <v>227</v>
      </c>
      <c r="F704" s="34" t="s">
        <v>460</v>
      </c>
      <c r="G704" s="34" t="s">
        <v>475</v>
      </c>
      <c r="H704" s="12" t="s">
        <v>248</v>
      </c>
      <c r="I704" s="29">
        <v>1900</v>
      </c>
      <c r="J704" s="29"/>
      <c r="K704" s="29"/>
    </row>
    <row r="705" spans="1:11" ht="12.75">
      <c r="A705" s="44" t="s">
        <v>299</v>
      </c>
      <c r="B705" s="45" t="s">
        <v>279</v>
      </c>
      <c r="C705" s="45" t="s">
        <v>259</v>
      </c>
      <c r="D705" s="51"/>
      <c r="E705" s="52"/>
      <c r="F705" s="52"/>
      <c r="G705" s="53"/>
      <c r="H705" s="45"/>
      <c r="I705" s="49">
        <f aca="true" t="shared" si="144" ref="I705:K707">I706</f>
        <v>7665.099999999999</v>
      </c>
      <c r="J705" s="49">
        <f t="shared" si="144"/>
        <v>5598.7</v>
      </c>
      <c r="K705" s="49">
        <f t="shared" si="144"/>
        <v>5555.4</v>
      </c>
    </row>
    <row r="706" spans="1:11" ht="25.5">
      <c r="A706" s="84" t="s">
        <v>357</v>
      </c>
      <c r="B706" s="76" t="s">
        <v>279</v>
      </c>
      <c r="C706" s="76" t="s">
        <v>259</v>
      </c>
      <c r="D706" s="77" t="s">
        <v>266</v>
      </c>
      <c r="E706" s="78" t="s">
        <v>229</v>
      </c>
      <c r="F706" s="78" t="s">
        <v>25</v>
      </c>
      <c r="G706" s="78" t="s">
        <v>30</v>
      </c>
      <c r="H706" s="76"/>
      <c r="I706" s="79">
        <f>I707</f>
        <v>7665.099999999999</v>
      </c>
      <c r="J706" s="79">
        <f t="shared" si="144"/>
        <v>5598.7</v>
      </c>
      <c r="K706" s="79">
        <f t="shared" si="144"/>
        <v>5555.4</v>
      </c>
    </row>
    <row r="707" spans="1:11" ht="12.75">
      <c r="A707" s="11" t="s">
        <v>165</v>
      </c>
      <c r="B707" s="12" t="s">
        <v>279</v>
      </c>
      <c r="C707" s="12" t="s">
        <v>259</v>
      </c>
      <c r="D707" s="18" t="s">
        <v>266</v>
      </c>
      <c r="E707" s="19" t="s">
        <v>234</v>
      </c>
      <c r="F707" s="19" t="s">
        <v>25</v>
      </c>
      <c r="G707" s="19" t="s">
        <v>30</v>
      </c>
      <c r="H707" s="12"/>
      <c r="I707" s="16">
        <f t="shared" si="144"/>
        <v>7665.099999999999</v>
      </c>
      <c r="J707" s="16">
        <f t="shared" si="144"/>
        <v>5598.7</v>
      </c>
      <c r="K707" s="16">
        <f t="shared" si="144"/>
        <v>5555.4</v>
      </c>
    </row>
    <row r="708" spans="1:11" ht="38.25">
      <c r="A708" s="11" t="s">
        <v>177</v>
      </c>
      <c r="B708" s="12" t="s">
        <v>279</v>
      </c>
      <c r="C708" s="12" t="s">
        <v>259</v>
      </c>
      <c r="D708" s="18" t="s">
        <v>266</v>
      </c>
      <c r="E708" s="19" t="s">
        <v>234</v>
      </c>
      <c r="F708" s="19" t="s">
        <v>258</v>
      </c>
      <c r="G708" s="19" t="s">
        <v>30</v>
      </c>
      <c r="H708" s="12"/>
      <c r="I708" s="16">
        <f>I709+I712+I717</f>
        <v>7665.099999999999</v>
      </c>
      <c r="J708" s="16">
        <f>J709+J712+J717</f>
        <v>5598.7</v>
      </c>
      <c r="K708" s="16">
        <f>K709+K712+K717</f>
        <v>5555.4</v>
      </c>
    </row>
    <row r="709" spans="1:11" ht="15" customHeight="1">
      <c r="A709" s="32" t="s">
        <v>31</v>
      </c>
      <c r="B709" s="12" t="s">
        <v>279</v>
      </c>
      <c r="C709" s="12" t="s">
        <v>259</v>
      </c>
      <c r="D709" s="18" t="s">
        <v>266</v>
      </c>
      <c r="E709" s="19" t="s">
        <v>234</v>
      </c>
      <c r="F709" s="19" t="s">
        <v>258</v>
      </c>
      <c r="G709" s="19" t="s">
        <v>26</v>
      </c>
      <c r="H709" s="12"/>
      <c r="I709" s="16">
        <f aca="true" t="shared" si="145" ref="I709:K710">I710</f>
        <v>2040.7</v>
      </c>
      <c r="J709" s="16">
        <f t="shared" si="145"/>
        <v>1527.1</v>
      </c>
      <c r="K709" s="16">
        <f t="shared" si="145"/>
        <v>1527.1</v>
      </c>
    </row>
    <row r="710" spans="1:11" ht="38.25">
      <c r="A710" s="17" t="s">
        <v>307</v>
      </c>
      <c r="B710" s="12" t="s">
        <v>279</v>
      </c>
      <c r="C710" s="12" t="s">
        <v>259</v>
      </c>
      <c r="D710" s="33" t="s">
        <v>266</v>
      </c>
      <c r="E710" s="34" t="s">
        <v>234</v>
      </c>
      <c r="F710" s="34" t="s">
        <v>258</v>
      </c>
      <c r="G710" s="34" t="s">
        <v>26</v>
      </c>
      <c r="H710" s="12" t="s">
        <v>308</v>
      </c>
      <c r="I710" s="16">
        <f t="shared" si="145"/>
        <v>2040.7</v>
      </c>
      <c r="J710" s="16">
        <f t="shared" si="145"/>
        <v>1527.1</v>
      </c>
      <c r="K710" s="16">
        <f t="shared" si="145"/>
        <v>1527.1</v>
      </c>
    </row>
    <row r="711" spans="1:11" ht="12.75">
      <c r="A711" s="17" t="s">
        <v>241</v>
      </c>
      <c r="B711" s="12" t="s">
        <v>279</v>
      </c>
      <c r="C711" s="12" t="s">
        <v>259</v>
      </c>
      <c r="D711" s="33" t="s">
        <v>266</v>
      </c>
      <c r="E711" s="34" t="s">
        <v>234</v>
      </c>
      <c r="F711" s="34" t="s">
        <v>258</v>
      </c>
      <c r="G711" s="34" t="s">
        <v>26</v>
      </c>
      <c r="H711" s="12" t="s">
        <v>242</v>
      </c>
      <c r="I711" s="16">
        <v>2040.7</v>
      </c>
      <c r="J711" s="16">
        <v>1527.1</v>
      </c>
      <c r="K711" s="16">
        <v>1527.1</v>
      </c>
    </row>
    <row r="712" spans="1:11" ht="12.75">
      <c r="A712" s="17" t="s">
        <v>32</v>
      </c>
      <c r="B712" s="12" t="s">
        <v>279</v>
      </c>
      <c r="C712" s="12" t="s">
        <v>259</v>
      </c>
      <c r="D712" s="33" t="s">
        <v>266</v>
      </c>
      <c r="E712" s="34" t="s">
        <v>234</v>
      </c>
      <c r="F712" s="34" t="s">
        <v>258</v>
      </c>
      <c r="G712" s="34" t="s">
        <v>27</v>
      </c>
      <c r="H712" s="12"/>
      <c r="I712" s="16">
        <f>+I713+I715</f>
        <v>26.5</v>
      </c>
      <c r="J712" s="16">
        <f>+J713+J715</f>
        <v>52.9</v>
      </c>
      <c r="K712" s="16">
        <f>+K713+K715</f>
        <v>52.9</v>
      </c>
    </row>
    <row r="713" spans="1:11" ht="25.5">
      <c r="A713" s="17" t="s">
        <v>23</v>
      </c>
      <c r="B713" s="12" t="s">
        <v>279</v>
      </c>
      <c r="C713" s="12" t="s">
        <v>259</v>
      </c>
      <c r="D713" s="33" t="s">
        <v>266</v>
      </c>
      <c r="E713" s="34" t="s">
        <v>234</v>
      </c>
      <c r="F713" s="34" t="s">
        <v>258</v>
      </c>
      <c r="G713" s="34" t="s">
        <v>27</v>
      </c>
      <c r="H713" s="12" t="s">
        <v>309</v>
      </c>
      <c r="I713" s="16">
        <f>I714</f>
        <v>24.9</v>
      </c>
      <c r="J713" s="16">
        <f>J714</f>
        <v>51.3</v>
      </c>
      <c r="K713" s="16">
        <f>K714</f>
        <v>51.3</v>
      </c>
    </row>
    <row r="714" spans="1:11" ht="25.5">
      <c r="A714" s="17" t="s">
        <v>238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27</v>
      </c>
      <c r="H714" s="12" t="s">
        <v>243</v>
      </c>
      <c r="I714" s="16">
        <v>24.9</v>
      </c>
      <c r="J714" s="16">
        <v>51.3</v>
      </c>
      <c r="K714" s="16">
        <v>51.3</v>
      </c>
    </row>
    <row r="715" spans="1:11" ht="12.75">
      <c r="A715" s="17" t="s">
        <v>0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27</v>
      </c>
      <c r="H715" s="12" t="s">
        <v>1</v>
      </c>
      <c r="I715" s="16">
        <f>I716</f>
        <v>1.6</v>
      </c>
      <c r="J715" s="16">
        <f>J716</f>
        <v>1.6</v>
      </c>
      <c r="K715" s="16">
        <f>K716</f>
        <v>1.6</v>
      </c>
    </row>
    <row r="716" spans="1:11" ht="12.75">
      <c r="A716" s="17" t="s">
        <v>244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 t="s">
        <v>245</v>
      </c>
      <c r="I716" s="16">
        <v>1.6</v>
      </c>
      <c r="J716" s="16">
        <v>1.6</v>
      </c>
      <c r="K716" s="16">
        <v>1.6</v>
      </c>
    </row>
    <row r="717" spans="1:11" ht="25.5">
      <c r="A717" s="17" t="s">
        <v>156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161</v>
      </c>
      <c r="H717" s="12"/>
      <c r="I717" s="16">
        <f>I718+I720+I722</f>
        <v>5597.9</v>
      </c>
      <c r="J717" s="16">
        <f>J718+J720+J722</f>
        <v>4018.7</v>
      </c>
      <c r="K717" s="16">
        <f>K718+K720+K722</f>
        <v>3975.3999999999996</v>
      </c>
    </row>
    <row r="718" spans="1:11" ht="38.25">
      <c r="A718" s="17" t="s">
        <v>307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161</v>
      </c>
      <c r="H718" s="12" t="s">
        <v>308</v>
      </c>
      <c r="I718" s="16">
        <f>I719</f>
        <v>5288.9</v>
      </c>
      <c r="J718" s="16">
        <f>J719</f>
        <v>3401</v>
      </c>
      <c r="K718" s="16">
        <f>K719</f>
        <v>3401</v>
      </c>
    </row>
    <row r="719" spans="1:11" ht="12.75">
      <c r="A719" s="11" t="s">
        <v>246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161</v>
      </c>
      <c r="H719" s="12" t="s">
        <v>247</v>
      </c>
      <c r="I719" s="16">
        <v>5288.9</v>
      </c>
      <c r="J719" s="16">
        <v>3401</v>
      </c>
      <c r="K719" s="16">
        <v>3401</v>
      </c>
    </row>
    <row r="720" spans="1:11" ht="25.5">
      <c r="A720" s="17" t="s">
        <v>23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161</v>
      </c>
      <c r="H720" s="12" t="s">
        <v>309</v>
      </c>
      <c r="I720" s="16">
        <f>I721</f>
        <v>305.8</v>
      </c>
      <c r="J720" s="16">
        <f>J721</f>
        <v>614.5</v>
      </c>
      <c r="K720" s="16">
        <f>K721</f>
        <v>571.2</v>
      </c>
    </row>
    <row r="721" spans="1:11" ht="25.5">
      <c r="A721" s="17" t="s">
        <v>238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 t="s">
        <v>243</v>
      </c>
      <c r="I721" s="16">
        <v>305.8</v>
      </c>
      <c r="J721" s="16">
        <v>614.5</v>
      </c>
      <c r="K721" s="16">
        <v>571.2</v>
      </c>
    </row>
    <row r="722" spans="1:11" ht="12.75">
      <c r="A722" s="17" t="s">
        <v>0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1</v>
      </c>
      <c r="I722" s="16">
        <f>I723</f>
        <v>3.2</v>
      </c>
      <c r="J722" s="16">
        <f>J723</f>
        <v>3.2</v>
      </c>
      <c r="K722" s="16">
        <f>K723</f>
        <v>3.2</v>
      </c>
    </row>
    <row r="723" spans="1:11" ht="12.75">
      <c r="A723" s="17" t="s">
        <v>244</v>
      </c>
      <c r="B723" s="12" t="s">
        <v>279</v>
      </c>
      <c r="C723" s="12" t="s">
        <v>259</v>
      </c>
      <c r="D723" s="18" t="s">
        <v>266</v>
      </c>
      <c r="E723" s="19" t="s">
        <v>234</v>
      </c>
      <c r="F723" s="19" t="s">
        <v>258</v>
      </c>
      <c r="G723" s="34" t="s">
        <v>161</v>
      </c>
      <c r="H723" s="12" t="s">
        <v>245</v>
      </c>
      <c r="I723" s="16">
        <v>3.2</v>
      </c>
      <c r="J723" s="16">
        <v>3.2</v>
      </c>
      <c r="K723" s="16">
        <v>3.2</v>
      </c>
    </row>
    <row r="724" spans="1:11" ht="12.75">
      <c r="A724" s="9" t="s">
        <v>301</v>
      </c>
      <c r="B724" s="1" t="s">
        <v>260</v>
      </c>
      <c r="C724" s="1"/>
      <c r="D724" s="3"/>
      <c r="E724" s="4"/>
      <c r="F724" s="4"/>
      <c r="G724" s="5"/>
      <c r="H724" s="1"/>
      <c r="I724" s="22">
        <f aca="true" t="shared" si="146" ref="I724:K730">I725</f>
        <v>362.6</v>
      </c>
      <c r="J724" s="22">
        <f t="shared" si="146"/>
        <v>396</v>
      </c>
      <c r="K724" s="22">
        <f t="shared" si="146"/>
        <v>0</v>
      </c>
    </row>
    <row r="725" spans="1:11" ht="12.75">
      <c r="A725" s="44" t="s">
        <v>298</v>
      </c>
      <c r="B725" s="45" t="s">
        <v>260</v>
      </c>
      <c r="C725" s="45" t="s">
        <v>260</v>
      </c>
      <c r="D725" s="46"/>
      <c r="E725" s="47"/>
      <c r="F725" s="47"/>
      <c r="G725" s="48"/>
      <c r="H725" s="45"/>
      <c r="I725" s="56">
        <f>I726</f>
        <v>362.6</v>
      </c>
      <c r="J725" s="56">
        <f t="shared" si="146"/>
        <v>396</v>
      </c>
      <c r="K725" s="56">
        <f t="shared" si="146"/>
        <v>0</v>
      </c>
    </row>
    <row r="726" spans="1:11" ht="25.5">
      <c r="A726" s="87" t="s">
        <v>352</v>
      </c>
      <c r="B726" s="76" t="s">
        <v>260</v>
      </c>
      <c r="C726" s="76" t="s">
        <v>260</v>
      </c>
      <c r="D726" s="77" t="s">
        <v>258</v>
      </c>
      <c r="E726" s="78" t="s">
        <v>229</v>
      </c>
      <c r="F726" s="78" t="s">
        <v>25</v>
      </c>
      <c r="G726" s="78" t="s">
        <v>30</v>
      </c>
      <c r="H726" s="76"/>
      <c r="I726" s="85">
        <f>I727</f>
        <v>362.6</v>
      </c>
      <c r="J726" s="85">
        <f t="shared" si="146"/>
        <v>396</v>
      </c>
      <c r="K726" s="85">
        <f t="shared" si="146"/>
        <v>0</v>
      </c>
    </row>
    <row r="727" spans="1:11" ht="25.5">
      <c r="A727" s="11" t="s">
        <v>311</v>
      </c>
      <c r="B727" s="12" t="s">
        <v>260</v>
      </c>
      <c r="C727" s="12" t="s">
        <v>260</v>
      </c>
      <c r="D727" s="18" t="s">
        <v>258</v>
      </c>
      <c r="E727" s="19" t="s">
        <v>227</v>
      </c>
      <c r="F727" s="19" t="s">
        <v>25</v>
      </c>
      <c r="G727" s="19" t="s">
        <v>30</v>
      </c>
      <c r="H727" s="76"/>
      <c r="I727" s="29">
        <f t="shared" si="146"/>
        <v>362.6</v>
      </c>
      <c r="J727" s="29">
        <f t="shared" si="146"/>
        <v>396</v>
      </c>
      <c r="K727" s="29">
        <f t="shared" si="146"/>
        <v>0</v>
      </c>
    </row>
    <row r="728" spans="1:11" ht="25.5">
      <c r="A728" s="11" t="s">
        <v>178</v>
      </c>
      <c r="B728" s="12" t="s">
        <v>260</v>
      </c>
      <c r="C728" s="12" t="s">
        <v>260</v>
      </c>
      <c r="D728" s="18" t="s">
        <v>258</v>
      </c>
      <c r="E728" s="19" t="s">
        <v>227</v>
      </c>
      <c r="F728" s="19" t="s">
        <v>258</v>
      </c>
      <c r="G728" s="19" t="s">
        <v>30</v>
      </c>
      <c r="H728" s="76"/>
      <c r="I728" s="29">
        <f>I729</f>
        <v>362.6</v>
      </c>
      <c r="J728" s="29">
        <f t="shared" si="146"/>
        <v>396</v>
      </c>
      <c r="K728" s="29">
        <f t="shared" si="146"/>
        <v>0</v>
      </c>
    </row>
    <row r="729" spans="1:11" ht="12.75">
      <c r="A729" s="11" t="s">
        <v>179</v>
      </c>
      <c r="B729" s="12" t="s">
        <v>260</v>
      </c>
      <c r="C729" s="12" t="s">
        <v>260</v>
      </c>
      <c r="D729" s="18" t="s">
        <v>258</v>
      </c>
      <c r="E729" s="19" t="s">
        <v>227</v>
      </c>
      <c r="F729" s="19" t="s">
        <v>258</v>
      </c>
      <c r="G729" s="19" t="s">
        <v>180</v>
      </c>
      <c r="H729" s="76"/>
      <c r="I729" s="29">
        <f t="shared" si="146"/>
        <v>362.6</v>
      </c>
      <c r="J729" s="29">
        <f t="shared" si="146"/>
        <v>396</v>
      </c>
      <c r="K729" s="29">
        <f t="shared" si="146"/>
        <v>0</v>
      </c>
    </row>
    <row r="730" spans="1:11" ht="12.75">
      <c r="A730" s="17" t="s">
        <v>235</v>
      </c>
      <c r="B730" s="12" t="s">
        <v>260</v>
      </c>
      <c r="C730" s="12" t="s">
        <v>260</v>
      </c>
      <c r="D730" s="18" t="s">
        <v>258</v>
      </c>
      <c r="E730" s="19" t="s">
        <v>227</v>
      </c>
      <c r="F730" s="19" t="s">
        <v>258</v>
      </c>
      <c r="G730" s="19" t="s">
        <v>180</v>
      </c>
      <c r="H730" s="12" t="s">
        <v>236</v>
      </c>
      <c r="I730" s="29">
        <f t="shared" si="146"/>
        <v>362.6</v>
      </c>
      <c r="J730" s="29">
        <f t="shared" si="146"/>
        <v>396</v>
      </c>
      <c r="K730" s="29">
        <f t="shared" si="146"/>
        <v>0</v>
      </c>
    </row>
    <row r="731" spans="1:11" ht="25.5">
      <c r="A731" s="21" t="s">
        <v>249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258</v>
      </c>
      <c r="G731" s="19" t="s">
        <v>180</v>
      </c>
      <c r="H731" s="12" t="s">
        <v>250</v>
      </c>
      <c r="I731" s="29">
        <v>362.6</v>
      </c>
      <c r="J731" s="29">
        <v>396</v>
      </c>
      <c r="K731" s="29"/>
    </row>
    <row r="732" spans="1:11" ht="12.75">
      <c r="A732" s="9" t="s">
        <v>272</v>
      </c>
      <c r="B732" s="1" t="s">
        <v>273</v>
      </c>
      <c r="C732" s="31"/>
      <c r="D732" s="25"/>
      <c r="E732" s="26"/>
      <c r="F732" s="26"/>
      <c r="G732" s="27"/>
      <c r="H732" s="31"/>
      <c r="I732" s="28">
        <f>I733+I744+I751+I818+I865</f>
        <v>518693.79999999993</v>
      </c>
      <c r="J732" s="28">
        <f>J733+J744+J751+J818+J865</f>
        <v>457898.39999999997</v>
      </c>
      <c r="K732" s="28">
        <f>K733+K744+K751+K818+K865</f>
        <v>458939.6</v>
      </c>
    </row>
    <row r="733" spans="1:11" ht="12.75">
      <c r="A733" s="44" t="s">
        <v>274</v>
      </c>
      <c r="B733" s="45" t="s">
        <v>273</v>
      </c>
      <c r="C733" s="45" t="s">
        <v>258</v>
      </c>
      <c r="D733" s="46"/>
      <c r="E733" s="47"/>
      <c r="F733" s="47"/>
      <c r="G733" s="48"/>
      <c r="H733" s="45"/>
      <c r="I733" s="56">
        <f aca="true" t="shared" si="147" ref="I733:K734">I734</f>
        <v>1154.1</v>
      </c>
      <c r="J733" s="56">
        <f t="shared" si="147"/>
        <v>2188.1</v>
      </c>
      <c r="K733" s="56">
        <f t="shared" si="147"/>
        <v>120</v>
      </c>
    </row>
    <row r="734" spans="1:11" ht="25.5">
      <c r="A734" s="87" t="s">
        <v>354</v>
      </c>
      <c r="B734" s="76" t="s">
        <v>273</v>
      </c>
      <c r="C734" s="76" t="s">
        <v>258</v>
      </c>
      <c r="D734" s="77" t="s">
        <v>182</v>
      </c>
      <c r="E734" s="78" t="s">
        <v>183</v>
      </c>
      <c r="F734" s="78" t="s">
        <v>25</v>
      </c>
      <c r="G734" s="78" t="s">
        <v>30</v>
      </c>
      <c r="H734" s="76"/>
      <c r="I734" s="79">
        <f t="shared" si="147"/>
        <v>1154.1</v>
      </c>
      <c r="J734" s="79">
        <f t="shared" si="147"/>
        <v>2188.1</v>
      </c>
      <c r="K734" s="79">
        <f t="shared" si="147"/>
        <v>120</v>
      </c>
    </row>
    <row r="735" spans="1:11" ht="25.5">
      <c r="A735" s="21" t="s">
        <v>35</v>
      </c>
      <c r="B735" s="12" t="s">
        <v>273</v>
      </c>
      <c r="C735" s="12" t="s">
        <v>258</v>
      </c>
      <c r="D735" s="18" t="s">
        <v>261</v>
      </c>
      <c r="E735" s="19" t="s">
        <v>230</v>
      </c>
      <c r="F735" s="19" t="s">
        <v>25</v>
      </c>
      <c r="G735" s="19" t="s">
        <v>30</v>
      </c>
      <c r="H735" s="12"/>
      <c r="I735" s="16">
        <f>I736+I740</f>
        <v>1154.1</v>
      </c>
      <c r="J735" s="16">
        <f>J736+J740</f>
        <v>2188.1</v>
      </c>
      <c r="K735" s="16">
        <f>K736+K740</f>
        <v>120</v>
      </c>
    </row>
    <row r="736" spans="1:11" ht="25.5">
      <c r="A736" s="21" t="s">
        <v>36</v>
      </c>
      <c r="B736" s="12" t="s">
        <v>273</v>
      </c>
      <c r="C736" s="12" t="s">
        <v>258</v>
      </c>
      <c r="D736" s="18" t="s">
        <v>261</v>
      </c>
      <c r="E736" s="19" t="s">
        <v>230</v>
      </c>
      <c r="F736" s="19" t="s">
        <v>258</v>
      </c>
      <c r="G736" s="19" t="s">
        <v>30</v>
      </c>
      <c r="H736" s="12"/>
      <c r="I736" s="16">
        <f aca="true" t="shared" si="148" ref="I736:K738">I737</f>
        <v>120</v>
      </c>
      <c r="J736" s="16">
        <f t="shared" si="148"/>
        <v>120</v>
      </c>
      <c r="K736" s="16">
        <f t="shared" si="148"/>
        <v>120</v>
      </c>
    </row>
    <row r="737" spans="1:11" ht="54" customHeight="1">
      <c r="A737" s="11" t="s">
        <v>424</v>
      </c>
      <c r="B737" s="12" t="s">
        <v>273</v>
      </c>
      <c r="C737" s="12" t="s">
        <v>258</v>
      </c>
      <c r="D737" s="18" t="s">
        <v>261</v>
      </c>
      <c r="E737" s="19" t="s">
        <v>230</v>
      </c>
      <c r="F737" s="19" t="s">
        <v>258</v>
      </c>
      <c r="G737" s="19" t="s">
        <v>184</v>
      </c>
      <c r="H737" s="12"/>
      <c r="I737" s="16">
        <f t="shared" si="148"/>
        <v>120</v>
      </c>
      <c r="J737" s="16">
        <f t="shared" si="148"/>
        <v>120</v>
      </c>
      <c r="K737" s="16">
        <f t="shared" si="148"/>
        <v>120</v>
      </c>
    </row>
    <row r="738" spans="1:11" ht="12.75">
      <c r="A738" s="17" t="s">
        <v>235</v>
      </c>
      <c r="B738" s="12" t="s">
        <v>273</v>
      </c>
      <c r="C738" s="12" t="s">
        <v>258</v>
      </c>
      <c r="D738" s="18" t="s">
        <v>261</v>
      </c>
      <c r="E738" s="19" t="s">
        <v>230</v>
      </c>
      <c r="F738" s="19" t="s">
        <v>258</v>
      </c>
      <c r="G738" s="19" t="s">
        <v>184</v>
      </c>
      <c r="H738" s="12" t="s">
        <v>236</v>
      </c>
      <c r="I738" s="16">
        <f t="shared" si="148"/>
        <v>120</v>
      </c>
      <c r="J738" s="16">
        <f t="shared" si="148"/>
        <v>120</v>
      </c>
      <c r="K738" s="16">
        <f t="shared" si="148"/>
        <v>120</v>
      </c>
    </row>
    <row r="739" spans="1:11" ht="12.75">
      <c r="A739" s="21" t="s">
        <v>251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258</v>
      </c>
      <c r="G739" s="19" t="s">
        <v>184</v>
      </c>
      <c r="H739" s="12" t="s">
        <v>252</v>
      </c>
      <c r="I739" s="16">
        <v>120</v>
      </c>
      <c r="J739" s="16">
        <v>120</v>
      </c>
      <c r="K739" s="16">
        <v>120</v>
      </c>
    </row>
    <row r="740" spans="1:11" ht="25.5">
      <c r="A740" s="21" t="s">
        <v>89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264</v>
      </c>
      <c r="G740" s="19" t="s">
        <v>30</v>
      </c>
      <c r="H740" s="12"/>
      <c r="I740" s="29">
        <f aca="true" t="shared" si="149" ref="I740:K742">I741</f>
        <v>1034.1</v>
      </c>
      <c r="J740" s="29">
        <f t="shared" si="149"/>
        <v>2068.1</v>
      </c>
      <c r="K740" s="29">
        <f t="shared" si="149"/>
        <v>0</v>
      </c>
    </row>
    <row r="741" spans="1:11" ht="12.75">
      <c r="A741" s="17" t="s">
        <v>181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264</v>
      </c>
      <c r="G741" s="19" t="s">
        <v>185</v>
      </c>
      <c r="H741" s="12"/>
      <c r="I741" s="29">
        <f t="shared" si="149"/>
        <v>1034.1</v>
      </c>
      <c r="J741" s="29">
        <f t="shared" si="149"/>
        <v>2068.1</v>
      </c>
      <c r="K741" s="29">
        <f t="shared" si="149"/>
        <v>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264</v>
      </c>
      <c r="G742" s="19" t="s">
        <v>185</v>
      </c>
      <c r="H742" s="12" t="s">
        <v>236</v>
      </c>
      <c r="I742" s="29">
        <f t="shared" si="149"/>
        <v>1034.1</v>
      </c>
      <c r="J742" s="29">
        <f t="shared" si="149"/>
        <v>2068.1</v>
      </c>
      <c r="K742" s="29">
        <f t="shared" si="149"/>
        <v>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264</v>
      </c>
      <c r="G743" s="19" t="s">
        <v>185</v>
      </c>
      <c r="H743" s="12" t="s">
        <v>252</v>
      </c>
      <c r="I743" s="29">
        <v>1034.1</v>
      </c>
      <c r="J743" s="29">
        <v>2068.1</v>
      </c>
      <c r="K743" s="29"/>
    </row>
    <row r="744" spans="1:11" ht="12.75">
      <c r="A744" s="44" t="s">
        <v>275</v>
      </c>
      <c r="B744" s="45" t="s">
        <v>273</v>
      </c>
      <c r="C744" s="45" t="s">
        <v>261</v>
      </c>
      <c r="D744" s="51"/>
      <c r="E744" s="52"/>
      <c r="F744" s="52"/>
      <c r="G744" s="53"/>
      <c r="H744" s="50"/>
      <c r="I744" s="56">
        <f aca="true" t="shared" si="150" ref="I744:K745">I745</f>
        <v>57098.4</v>
      </c>
      <c r="J744" s="56">
        <f t="shared" si="150"/>
        <v>64757.5</v>
      </c>
      <c r="K744" s="56">
        <f t="shared" si="150"/>
        <v>67250.3</v>
      </c>
    </row>
    <row r="745" spans="1:11" ht="25.5">
      <c r="A745" s="87" t="s">
        <v>354</v>
      </c>
      <c r="B745" s="66" t="s">
        <v>273</v>
      </c>
      <c r="C745" s="66" t="s">
        <v>261</v>
      </c>
      <c r="D745" s="77" t="s">
        <v>261</v>
      </c>
      <c r="E745" s="78" t="s">
        <v>229</v>
      </c>
      <c r="F745" s="78" t="s">
        <v>25</v>
      </c>
      <c r="G745" s="78" t="s">
        <v>30</v>
      </c>
      <c r="H745" s="66"/>
      <c r="I745" s="70">
        <f t="shared" si="150"/>
        <v>57098.4</v>
      </c>
      <c r="J745" s="70">
        <f t="shared" si="150"/>
        <v>64757.5</v>
      </c>
      <c r="K745" s="70">
        <f t="shared" si="150"/>
        <v>67250.3</v>
      </c>
    </row>
    <row r="746" spans="1:11" ht="38.25">
      <c r="A746" s="17" t="s">
        <v>189</v>
      </c>
      <c r="B746" s="23" t="s">
        <v>273</v>
      </c>
      <c r="C746" s="23" t="s">
        <v>261</v>
      </c>
      <c r="D746" s="18" t="s">
        <v>261</v>
      </c>
      <c r="E746" s="19" t="s">
        <v>237</v>
      </c>
      <c r="F746" s="19" t="s">
        <v>25</v>
      </c>
      <c r="G746" s="19" t="s">
        <v>30</v>
      </c>
      <c r="H746" s="66"/>
      <c r="I746" s="24">
        <f aca="true" t="shared" si="151" ref="I746:K747">I747</f>
        <v>57098.4</v>
      </c>
      <c r="J746" s="24">
        <f t="shared" si="151"/>
        <v>64757.5</v>
      </c>
      <c r="K746" s="24">
        <f t="shared" si="151"/>
        <v>67250.3</v>
      </c>
    </row>
    <row r="747" spans="1:11" ht="25.5">
      <c r="A747" s="17" t="s">
        <v>190</v>
      </c>
      <c r="B747" s="23" t="s">
        <v>273</v>
      </c>
      <c r="C747" s="23" t="s">
        <v>261</v>
      </c>
      <c r="D747" s="18" t="s">
        <v>261</v>
      </c>
      <c r="E747" s="19" t="s">
        <v>237</v>
      </c>
      <c r="F747" s="19" t="s">
        <v>258</v>
      </c>
      <c r="G747" s="19" t="s">
        <v>30</v>
      </c>
      <c r="H747" s="66"/>
      <c r="I747" s="24">
        <f t="shared" si="151"/>
        <v>57098.4</v>
      </c>
      <c r="J747" s="24">
        <f t="shared" si="151"/>
        <v>64757.5</v>
      </c>
      <c r="K747" s="24">
        <f t="shared" si="151"/>
        <v>67250.3</v>
      </c>
    </row>
    <row r="748" spans="1:11" ht="131.25" customHeight="1">
      <c r="A748" s="17" t="s">
        <v>349</v>
      </c>
      <c r="B748" s="23" t="s">
        <v>273</v>
      </c>
      <c r="C748" s="23" t="s">
        <v>261</v>
      </c>
      <c r="D748" s="18" t="s">
        <v>261</v>
      </c>
      <c r="E748" s="19" t="s">
        <v>237</v>
      </c>
      <c r="F748" s="19" t="s">
        <v>258</v>
      </c>
      <c r="G748" s="19" t="s">
        <v>192</v>
      </c>
      <c r="H748" s="66"/>
      <c r="I748" s="24">
        <f aca="true" t="shared" si="152" ref="I748:K749">I749</f>
        <v>57098.4</v>
      </c>
      <c r="J748" s="24">
        <f t="shared" si="152"/>
        <v>64757.5</v>
      </c>
      <c r="K748" s="24">
        <f t="shared" si="152"/>
        <v>67250.3</v>
      </c>
    </row>
    <row r="749" spans="1:11" ht="25.5">
      <c r="A749" s="11" t="s">
        <v>232</v>
      </c>
      <c r="B749" s="12" t="s">
        <v>273</v>
      </c>
      <c r="C749" s="12" t="s">
        <v>261</v>
      </c>
      <c r="D749" s="18" t="s">
        <v>261</v>
      </c>
      <c r="E749" s="19" t="s">
        <v>237</v>
      </c>
      <c r="F749" s="19" t="s">
        <v>258</v>
      </c>
      <c r="G749" s="19" t="s">
        <v>192</v>
      </c>
      <c r="H749" s="12" t="s">
        <v>231</v>
      </c>
      <c r="I749" s="24">
        <f t="shared" si="152"/>
        <v>57098.4</v>
      </c>
      <c r="J749" s="24">
        <f t="shared" si="152"/>
        <v>64757.5</v>
      </c>
      <c r="K749" s="24">
        <f t="shared" si="152"/>
        <v>67250.3</v>
      </c>
    </row>
    <row r="750" spans="1:11" ht="12.75">
      <c r="A750" s="11" t="s">
        <v>233</v>
      </c>
      <c r="B750" s="12" t="s">
        <v>273</v>
      </c>
      <c r="C750" s="12" t="s">
        <v>261</v>
      </c>
      <c r="D750" s="18" t="s">
        <v>261</v>
      </c>
      <c r="E750" s="19" t="s">
        <v>237</v>
      </c>
      <c r="F750" s="19" t="s">
        <v>258</v>
      </c>
      <c r="G750" s="19" t="s">
        <v>192</v>
      </c>
      <c r="H750" s="12" t="s">
        <v>248</v>
      </c>
      <c r="I750" s="24">
        <v>57098.4</v>
      </c>
      <c r="J750" s="24">
        <v>64757.5</v>
      </c>
      <c r="K750" s="24">
        <v>67250.3</v>
      </c>
    </row>
    <row r="751" spans="1:11" ht="12.75">
      <c r="A751" s="44" t="s">
        <v>276</v>
      </c>
      <c r="B751" s="45" t="s">
        <v>273</v>
      </c>
      <c r="C751" s="45" t="s">
        <v>264</v>
      </c>
      <c r="D751" s="51"/>
      <c r="E751" s="52"/>
      <c r="F751" s="52"/>
      <c r="G751" s="53"/>
      <c r="H751" s="50"/>
      <c r="I751" s="49">
        <f>I752</f>
        <v>161093.99999999997</v>
      </c>
      <c r="J751" s="49">
        <f>J752</f>
        <v>196734.09999999998</v>
      </c>
      <c r="K751" s="49">
        <f>K752</f>
        <v>203721.4</v>
      </c>
    </row>
    <row r="752" spans="1:11" ht="25.5">
      <c r="A752" s="87" t="s">
        <v>354</v>
      </c>
      <c r="B752" s="66" t="s">
        <v>273</v>
      </c>
      <c r="C752" s="66" t="s">
        <v>264</v>
      </c>
      <c r="D752" s="77" t="s">
        <v>261</v>
      </c>
      <c r="E752" s="78" t="s">
        <v>229</v>
      </c>
      <c r="F752" s="78" t="s">
        <v>25</v>
      </c>
      <c r="G752" s="78" t="s">
        <v>30</v>
      </c>
      <c r="H752" s="12"/>
      <c r="I752" s="85">
        <f>I753+I761+I766</f>
        <v>161093.99999999997</v>
      </c>
      <c r="J752" s="85">
        <f>J753+J761+J766</f>
        <v>196734.09999999998</v>
      </c>
      <c r="K752" s="85">
        <f>K753+K761+K766</f>
        <v>203721.4</v>
      </c>
    </row>
    <row r="753" spans="1:11" ht="38.25">
      <c r="A753" s="17" t="s">
        <v>186</v>
      </c>
      <c r="B753" s="23" t="s">
        <v>273</v>
      </c>
      <c r="C753" s="23" t="s">
        <v>264</v>
      </c>
      <c r="D753" s="18" t="s">
        <v>261</v>
      </c>
      <c r="E753" s="19" t="s">
        <v>240</v>
      </c>
      <c r="F753" s="19" t="s">
        <v>25</v>
      </c>
      <c r="G753" s="19" t="s">
        <v>30</v>
      </c>
      <c r="H753" s="12"/>
      <c r="I753" s="16">
        <f>+I754</f>
        <v>668.4</v>
      </c>
      <c r="J753" s="16">
        <f>+J754</f>
        <v>668.4</v>
      </c>
      <c r="K753" s="16">
        <f>+K754</f>
        <v>668.4</v>
      </c>
    </row>
    <row r="754" spans="1:11" ht="25.5">
      <c r="A754" s="17" t="s">
        <v>187</v>
      </c>
      <c r="B754" s="23" t="s">
        <v>273</v>
      </c>
      <c r="C754" s="23" t="s">
        <v>264</v>
      </c>
      <c r="D754" s="18" t="s">
        <v>261</v>
      </c>
      <c r="E754" s="19" t="s">
        <v>240</v>
      </c>
      <c r="F754" s="19" t="s">
        <v>264</v>
      </c>
      <c r="G754" s="19" t="s">
        <v>30</v>
      </c>
      <c r="H754" s="66"/>
      <c r="I754" s="24">
        <f>I758+I755</f>
        <v>668.4</v>
      </c>
      <c r="J754" s="24">
        <f>J758+J755</f>
        <v>668.4</v>
      </c>
      <c r="K754" s="24">
        <f>K758+K755</f>
        <v>668.4</v>
      </c>
    </row>
    <row r="755" spans="1:11" ht="63.75">
      <c r="A755" s="17" t="s">
        <v>435</v>
      </c>
      <c r="B755" s="23" t="s">
        <v>273</v>
      </c>
      <c r="C755" s="23" t="s">
        <v>264</v>
      </c>
      <c r="D755" s="18" t="s">
        <v>261</v>
      </c>
      <c r="E755" s="19" t="s">
        <v>240</v>
      </c>
      <c r="F755" s="19" t="s">
        <v>264</v>
      </c>
      <c r="G755" s="19" t="s">
        <v>436</v>
      </c>
      <c r="H755" s="66"/>
      <c r="I755" s="24">
        <f aca="true" t="shared" si="153" ref="I755:K756">I756</f>
        <v>334.2</v>
      </c>
      <c r="J755" s="24">
        <f t="shared" si="153"/>
        <v>334.2</v>
      </c>
      <c r="K755" s="24">
        <f t="shared" si="153"/>
        <v>334.2</v>
      </c>
    </row>
    <row r="756" spans="1:11" ht="25.5">
      <c r="A756" s="11" t="s">
        <v>232</v>
      </c>
      <c r="B756" s="23" t="s">
        <v>273</v>
      </c>
      <c r="C756" s="23" t="s">
        <v>264</v>
      </c>
      <c r="D756" s="18" t="s">
        <v>261</v>
      </c>
      <c r="E756" s="19" t="s">
        <v>240</v>
      </c>
      <c r="F756" s="19" t="s">
        <v>264</v>
      </c>
      <c r="G756" s="19" t="s">
        <v>436</v>
      </c>
      <c r="H756" s="23" t="s">
        <v>231</v>
      </c>
      <c r="I756" s="24">
        <f t="shared" si="153"/>
        <v>334.2</v>
      </c>
      <c r="J756" s="24">
        <f t="shared" si="153"/>
        <v>334.2</v>
      </c>
      <c r="K756" s="24">
        <f t="shared" si="153"/>
        <v>334.2</v>
      </c>
    </row>
    <row r="757" spans="1:11" ht="12.75">
      <c r="A757" s="11" t="s">
        <v>233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264</v>
      </c>
      <c r="G757" s="19" t="s">
        <v>436</v>
      </c>
      <c r="H757" s="23" t="s">
        <v>248</v>
      </c>
      <c r="I757" s="24">
        <v>334.2</v>
      </c>
      <c r="J757" s="24">
        <v>334.2</v>
      </c>
      <c r="K757" s="24">
        <v>334.2</v>
      </c>
    </row>
    <row r="758" spans="1:11" ht="25.5">
      <c r="A758" s="11" t="s">
        <v>188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191</v>
      </c>
      <c r="H758" s="23"/>
      <c r="I758" s="24">
        <f aca="true" t="shared" si="154" ref="I758:K759">I759</f>
        <v>334.2</v>
      </c>
      <c r="J758" s="24">
        <f t="shared" si="154"/>
        <v>334.2</v>
      </c>
      <c r="K758" s="24">
        <f t="shared" si="154"/>
        <v>334.2</v>
      </c>
    </row>
    <row r="759" spans="1:11" ht="25.5">
      <c r="A759" s="11" t="s">
        <v>232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191</v>
      </c>
      <c r="H759" s="23" t="s">
        <v>231</v>
      </c>
      <c r="I759" s="24">
        <f t="shared" si="154"/>
        <v>334.2</v>
      </c>
      <c r="J759" s="24">
        <f t="shared" si="154"/>
        <v>334.2</v>
      </c>
      <c r="K759" s="24">
        <f t="shared" si="154"/>
        <v>334.2</v>
      </c>
    </row>
    <row r="760" spans="1:11" ht="12.75">
      <c r="A760" s="11" t="s">
        <v>233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191</v>
      </c>
      <c r="H760" s="23" t="s">
        <v>248</v>
      </c>
      <c r="I760" s="24">
        <v>334.2</v>
      </c>
      <c r="J760" s="24">
        <v>334.2</v>
      </c>
      <c r="K760" s="24">
        <v>334.2</v>
      </c>
    </row>
    <row r="761" spans="1:11" ht="25.5">
      <c r="A761" s="11" t="s">
        <v>33</v>
      </c>
      <c r="B761" s="12" t="s">
        <v>273</v>
      </c>
      <c r="C761" s="12" t="s">
        <v>264</v>
      </c>
      <c r="D761" s="18" t="s">
        <v>261</v>
      </c>
      <c r="E761" s="19" t="s">
        <v>303</v>
      </c>
      <c r="F761" s="19" t="s">
        <v>25</v>
      </c>
      <c r="G761" s="19" t="s">
        <v>30</v>
      </c>
      <c r="H761" s="12"/>
      <c r="I761" s="29">
        <f>I762</f>
        <v>4592</v>
      </c>
      <c r="J761" s="29">
        <f>J762</f>
        <v>5576</v>
      </c>
      <c r="K761" s="29">
        <f>K762</f>
        <v>5904</v>
      </c>
    </row>
    <row r="762" spans="1:11" ht="12.75">
      <c r="A762" s="21" t="s">
        <v>396</v>
      </c>
      <c r="B762" s="12" t="s">
        <v>273</v>
      </c>
      <c r="C762" s="12" t="s">
        <v>264</v>
      </c>
      <c r="D762" s="18" t="s">
        <v>261</v>
      </c>
      <c r="E762" s="19" t="s">
        <v>303</v>
      </c>
      <c r="F762" s="19" t="s">
        <v>380</v>
      </c>
      <c r="G762" s="19" t="s">
        <v>30</v>
      </c>
      <c r="H762" s="12"/>
      <c r="I762" s="29">
        <f>+I763</f>
        <v>4592</v>
      </c>
      <c r="J762" s="29">
        <f>+J763</f>
        <v>5576</v>
      </c>
      <c r="K762" s="29">
        <f>+K763</f>
        <v>5904</v>
      </c>
    </row>
    <row r="763" spans="1:11" ht="38.25">
      <c r="A763" s="32" t="s">
        <v>431</v>
      </c>
      <c r="B763" s="12" t="s">
        <v>273</v>
      </c>
      <c r="C763" s="12" t="s">
        <v>264</v>
      </c>
      <c r="D763" s="18" t="s">
        <v>261</v>
      </c>
      <c r="E763" s="19" t="s">
        <v>303</v>
      </c>
      <c r="F763" s="19" t="s">
        <v>380</v>
      </c>
      <c r="G763" s="19" t="s">
        <v>34</v>
      </c>
      <c r="H763" s="12"/>
      <c r="I763" s="29">
        <f aca="true" t="shared" si="155" ref="I763:K764">I764</f>
        <v>4592</v>
      </c>
      <c r="J763" s="29">
        <f t="shared" si="155"/>
        <v>5576</v>
      </c>
      <c r="K763" s="29">
        <f t="shared" si="155"/>
        <v>5904</v>
      </c>
    </row>
    <row r="764" spans="1:11" ht="12.75">
      <c r="A764" s="17" t="s">
        <v>235</v>
      </c>
      <c r="B764" s="12" t="s">
        <v>273</v>
      </c>
      <c r="C764" s="12" t="s">
        <v>264</v>
      </c>
      <c r="D764" s="18" t="s">
        <v>261</v>
      </c>
      <c r="E764" s="19" t="s">
        <v>303</v>
      </c>
      <c r="F764" s="19" t="s">
        <v>380</v>
      </c>
      <c r="G764" s="19" t="s">
        <v>34</v>
      </c>
      <c r="H764" s="12" t="s">
        <v>236</v>
      </c>
      <c r="I764" s="29">
        <f t="shared" si="155"/>
        <v>4592</v>
      </c>
      <c r="J764" s="29">
        <f t="shared" si="155"/>
        <v>5576</v>
      </c>
      <c r="K764" s="29">
        <f t="shared" si="155"/>
        <v>5904</v>
      </c>
    </row>
    <row r="765" spans="1:11" ht="25.5">
      <c r="A765" s="21" t="s">
        <v>249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380</v>
      </c>
      <c r="G765" s="19" t="s">
        <v>34</v>
      </c>
      <c r="H765" s="12" t="s">
        <v>250</v>
      </c>
      <c r="I765" s="29">
        <v>4592</v>
      </c>
      <c r="J765" s="29">
        <v>5576</v>
      </c>
      <c r="K765" s="29">
        <v>5904</v>
      </c>
    </row>
    <row r="766" spans="1:11" ht="25.5">
      <c r="A766" s="21" t="s">
        <v>35</v>
      </c>
      <c r="B766" s="12" t="s">
        <v>273</v>
      </c>
      <c r="C766" s="12" t="s">
        <v>264</v>
      </c>
      <c r="D766" s="18" t="s">
        <v>261</v>
      </c>
      <c r="E766" s="19" t="s">
        <v>230</v>
      </c>
      <c r="F766" s="19" t="s">
        <v>25</v>
      </c>
      <c r="G766" s="19" t="s">
        <v>30</v>
      </c>
      <c r="H766" s="12"/>
      <c r="I766" s="29">
        <f>I767</f>
        <v>155833.59999999998</v>
      </c>
      <c r="J766" s="29">
        <f>J767</f>
        <v>190489.69999999998</v>
      </c>
      <c r="K766" s="29">
        <f>K767</f>
        <v>197149</v>
      </c>
    </row>
    <row r="767" spans="1:11" ht="25.5">
      <c r="A767" s="21" t="s">
        <v>36</v>
      </c>
      <c r="B767" s="12" t="s">
        <v>273</v>
      </c>
      <c r="C767" s="12" t="s">
        <v>264</v>
      </c>
      <c r="D767" s="18" t="s">
        <v>261</v>
      </c>
      <c r="E767" s="19" t="s">
        <v>230</v>
      </c>
      <c r="F767" s="19" t="s">
        <v>258</v>
      </c>
      <c r="G767" s="19" t="s">
        <v>30</v>
      </c>
      <c r="H767" s="12"/>
      <c r="I767" s="29">
        <f>+I768+I773+I779+I784+I794+I802+I807+I812+I815+I776+I789+I799</f>
        <v>155833.59999999998</v>
      </c>
      <c r="J767" s="29">
        <f>+J768+J773+J779+J784+J794+J802+J807+J812+J815+J776+J789+J799</f>
        <v>190489.69999999998</v>
      </c>
      <c r="K767" s="29">
        <f>+K768+K773+K779+K784+K794+K802+K807+K812+K815+K776+K789+K799</f>
        <v>197149</v>
      </c>
    </row>
    <row r="768" spans="1:11" ht="53.25" customHeight="1">
      <c r="A768" s="32" t="s">
        <v>450</v>
      </c>
      <c r="B768" s="12" t="s">
        <v>273</v>
      </c>
      <c r="C768" s="12" t="s">
        <v>264</v>
      </c>
      <c r="D768" s="18" t="s">
        <v>261</v>
      </c>
      <c r="E768" s="19" t="s">
        <v>230</v>
      </c>
      <c r="F768" s="19" t="s">
        <v>258</v>
      </c>
      <c r="G768" s="19" t="s">
        <v>200</v>
      </c>
      <c r="H768" s="12"/>
      <c r="I768" s="16">
        <f>I771+I769</f>
        <v>7003.5</v>
      </c>
      <c r="J768" s="16">
        <f>J771+J769</f>
        <v>7003.5</v>
      </c>
      <c r="K768" s="16">
        <f>K771+K769</f>
        <v>7003.5</v>
      </c>
    </row>
    <row r="769" spans="1:11" ht="25.5">
      <c r="A769" s="17" t="s">
        <v>23</v>
      </c>
      <c r="B769" s="12" t="s">
        <v>273</v>
      </c>
      <c r="C769" s="12" t="s">
        <v>264</v>
      </c>
      <c r="D769" s="18" t="s">
        <v>261</v>
      </c>
      <c r="E769" s="19" t="s">
        <v>230</v>
      </c>
      <c r="F769" s="19" t="s">
        <v>258</v>
      </c>
      <c r="G769" s="19" t="s">
        <v>200</v>
      </c>
      <c r="H769" s="12" t="s">
        <v>309</v>
      </c>
      <c r="I769" s="16">
        <f>I770</f>
        <v>43.5</v>
      </c>
      <c r="J769" s="16">
        <f>J770</f>
        <v>43.5</v>
      </c>
      <c r="K769" s="16">
        <f>K770</f>
        <v>43.5</v>
      </c>
    </row>
    <row r="770" spans="1:11" ht="25.5">
      <c r="A770" s="17" t="s">
        <v>238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258</v>
      </c>
      <c r="G770" s="19" t="s">
        <v>200</v>
      </c>
      <c r="H770" s="12" t="s">
        <v>243</v>
      </c>
      <c r="I770" s="16">
        <v>43.5</v>
      </c>
      <c r="J770" s="16">
        <v>43.5</v>
      </c>
      <c r="K770" s="16">
        <v>43.5</v>
      </c>
    </row>
    <row r="771" spans="1:11" ht="12.75">
      <c r="A771" s="17" t="s">
        <v>235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200</v>
      </c>
      <c r="H771" s="12" t="s">
        <v>236</v>
      </c>
      <c r="I771" s="29">
        <f>I772</f>
        <v>6960</v>
      </c>
      <c r="J771" s="29">
        <f>J772</f>
        <v>6960</v>
      </c>
      <c r="K771" s="29">
        <f>K772</f>
        <v>6960</v>
      </c>
    </row>
    <row r="772" spans="1:11" ht="12.75">
      <c r="A772" s="21" t="s">
        <v>251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 t="s">
        <v>252</v>
      </c>
      <c r="I772" s="29">
        <v>6960</v>
      </c>
      <c r="J772" s="16">
        <v>6960</v>
      </c>
      <c r="K772" s="16">
        <v>6960</v>
      </c>
    </row>
    <row r="773" spans="1:11" ht="52.5" customHeight="1">
      <c r="A773" s="32" t="s">
        <v>451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201</v>
      </c>
      <c r="H773" s="12"/>
      <c r="I773" s="29">
        <f aca="true" t="shared" si="156" ref="I773:K774">I774</f>
        <v>2776.8</v>
      </c>
      <c r="J773" s="16">
        <f t="shared" si="156"/>
        <v>2776.8</v>
      </c>
      <c r="K773" s="16">
        <f t="shared" si="156"/>
        <v>2776.8</v>
      </c>
    </row>
    <row r="774" spans="1:11" ht="12.75">
      <c r="A774" s="17" t="s">
        <v>235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201</v>
      </c>
      <c r="H774" s="12" t="s">
        <v>236</v>
      </c>
      <c r="I774" s="29">
        <f t="shared" si="156"/>
        <v>2776.8</v>
      </c>
      <c r="J774" s="16">
        <f t="shared" si="156"/>
        <v>2776.8</v>
      </c>
      <c r="K774" s="16">
        <f t="shared" si="156"/>
        <v>2776.8</v>
      </c>
    </row>
    <row r="775" spans="1:11" ht="12.75">
      <c r="A775" s="21" t="s">
        <v>251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201</v>
      </c>
      <c r="H775" s="12" t="s">
        <v>252</v>
      </c>
      <c r="I775" s="29">
        <v>2776.8</v>
      </c>
      <c r="J775" s="16">
        <v>2776.8</v>
      </c>
      <c r="K775" s="16">
        <v>2776.8</v>
      </c>
    </row>
    <row r="776" spans="1:11" ht="77.25" customHeight="1">
      <c r="A776" s="21" t="s">
        <v>452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319</v>
      </c>
      <c r="H776" s="12"/>
      <c r="I776" s="16">
        <f aca="true" t="shared" si="157" ref="I776:K777">I777</f>
        <v>140.5</v>
      </c>
      <c r="J776" s="16">
        <f t="shared" si="157"/>
        <v>140.5</v>
      </c>
      <c r="K776" s="16">
        <f t="shared" si="157"/>
        <v>140.5</v>
      </c>
    </row>
    <row r="777" spans="1:11" ht="12.75">
      <c r="A777" s="17" t="s">
        <v>235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319</v>
      </c>
      <c r="H777" s="12" t="s">
        <v>236</v>
      </c>
      <c r="I777" s="16">
        <f t="shared" si="157"/>
        <v>140.5</v>
      </c>
      <c r="J777" s="16">
        <f t="shared" si="157"/>
        <v>140.5</v>
      </c>
      <c r="K777" s="16">
        <f t="shared" si="157"/>
        <v>140.5</v>
      </c>
    </row>
    <row r="778" spans="1:11" ht="12.75">
      <c r="A778" s="21" t="s">
        <v>251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319</v>
      </c>
      <c r="H778" s="12" t="s">
        <v>252</v>
      </c>
      <c r="I778" s="29">
        <v>140.5</v>
      </c>
      <c r="J778" s="16">
        <v>140.5</v>
      </c>
      <c r="K778" s="16">
        <v>140.5</v>
      </c>
    </row>
    <row r="779" spans="1:11" ht="38.25">
      <c r="A779" s="21" t="s">
        <v>408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202</v>
      </c>
      <c r="H779" s="12"/>
      <c r="I779" s="16">
        <f>I782+I780</f>
        <v>1108.7</v>
      </c>
      <c r="J779" s="16">
        <f>J782+J780</f>
        <v>1181.5</v>
      </c>
      <c r="K779" s="16">
        <f>K782+K780</f>
        <v>1230.6</v>
      </c>
    </row>
    <row r="780" spans="1:11" ht="25.5">
      <c r="A780" s="17" t="s">
        <v>23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202</v>
      </c>
      <c r="H780" s="12" t="s">
        <v>309</v>
      </c>
      <c r="I780" s="16">
        <f>I781</f>
        <v>19.7</v>
      </c>
      <c r="J780" s="16">
        <f>J781</f>
        <v>20.9</v>
      </c>
      <c r="K780" s="16">
        <f>K781</f>
        <v>21.6</v>
      </c>
    </row>
    <row r="781" spans="1:11" ht="25.5">
      <c r="A781" s="17" t="s">
        <v>238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202</v>
      </c>
      <c r="H781" s="12" t="s">
        <v>243</v>
      </c>
      <c r="I781" s="29">
        <v>19.7</v>
      </c>
      <c r="J781" s="16">
        <v>20.9</v>
      </c>
      <c r="K781" s="16">
        <v>21.6</v>
      </c>
    </row>
    <row r="782" spans="1:11" ht="12.75">
      <c r="A782" s="17" t="s">
        <v>235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202</v>
      </c>
      <c r="H782" s="12" t="s">
        <v>236</v>
      </c>
      <c r="I782" s="16">
        <f>I783</f>
        <v>1089</v>
      </c>
      <c r="J782" s="16">
        <f>J783</f>
        <v>1160.6</v>
      </c>
      <c r="K782" s="16">
        <f>K783</f>
        <v>1209</v>
      </c>
    </row>
    <row r="783" spans="1:11" ht="25.5">
      <c r="A783" s="21" t="s">
        <v>249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 t="s">
        <v>250</v>
      </c>
      <c r="I783" s="29">
        <v>1089</v>
      </c>
      <c r="J783" s="16">
        <v>1160.6</v>
      </c>
      <c r="K783" s="16">
        <v>1209</v>
      </c>
    </row>
    <row r="784" spans="1:11" ht="25.5">
      <c r="A784" s="32" t="s">
        <v>198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203</v>
      </c>
      <c r="H784" s="12"/>
      <c r="I784" s="16">
        <f>I787+I785</f>
        <v>55673.799999999996</v>
      </c>
      <c r="J784" s="16">
        <f>J787+J785</f>
        <v>69503.59999999999</v>
      </c>
      <c r="K784" s="16">
        <f>K787+K785</f>
        <v>73942.2</v>
      </c>
    </row>
    <row r="785" spans="1:11" ht="25.5">
      <c r="A785" s="17" t="s">
        <v>23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203</v>
      </c>
      <c r="H785" s="12" t="s">
        <v>309</v>
      </c>
      <c r="I785" s="16">
        <f>I786</f>
        <v>605.7</v>
      </c>
      <c r="J785" s="16">
        <f>J786</f>
        <v>756.2</v>
      </c>
      <c r="K785" s="16">
        <f>K786</f>
        <v>804.5</v>
      </c>
    </row>
    <row r="786" spans="1:11" ht="25.5">
      <c r="A786" s="17" t="s">
        <v>238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203</v>
      </c>
      <c r="H786" s="12" t="s">
        <v>243</v>
      </c>
      <c r="I786" s="29">
        <v>605.7</v>
      </c>
      <c r="J786" s="16">
        <v>756.2</v>
      </c>
      <c r="K786" s="16">
        <v>804.5</v>
      </c>
    </row>
    <row r="787" spans="1:11" ht="12.75">
      <c r="A787" s="17" t="s">
        <v>235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203</v>
      </c>
      <c r="H787" s="12" t="s">
        <v>236</v>
      </c>
      <c r="I787" s="16">
        <f>I788</f>
        <v>55068.1</v>
      </c>
      <c r="J787" s="16">
        <f>J788</f>
        <v>68747.4</v>
      </c>
      <c r="K787" s="16">
        <f>K788</f>
        <v>73137.7</v>
      </c>
    </row>
    <row r="788" spans="1:11" ht="12.75">
      <c r="A788" s="21" t="s">
        <v>251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 t="s">
        <v>252</v>
      </c>
      <c r="I788" s="29">
        <v>55068.1</v>
      </c>
      <c r="J788" s="16">
        <v>68747.4</v>
      </c>
      <c r="K788" s="16">
        <v>73137.7</v>
      </c>
    </row>
    <row r="789" spans="1:11" ht="42" customHeight="1">
      <c r="A789" s="21" t="s">
        <v>350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351</v>
      </c>
      <c r="H789" s="12"/>
      <c r="I789" s="16">
        <f>+I792+I790</f>
        <v>2179.1</v>
      </c>
      <c r="J789" s="16">
        <f>+J792+J790</f>
        <v>2215.8</v>
      </c>
      <c r="K789" s="16">
        <f>+K792+K790</f>
        <v>2214</v>
      </c>
    </row>
    <row r="790" spans="1:11" ht="24" customHeight="1">
      <c r="A790" s="17" t="s">
        <v>23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351</v>
      </c>
      <c r="H790" s="12" t="s">
        <v>309</v>
      </c>
      <c r="I790" s="16">
        <f>I791</f>
        <v>16</v>
      </c>
      <c r="J790" s="16">
        <f>J791</f>
        <v>17</v>
      </c>
      <c r="K790" s="16">
        <f>K791</f>
        <v>17</v>
      </c>
    </row>
    <row r="791" spans="1:11" ht="26.25" customHeight="1">
      <c r="A791" s="17" t="s">
        <v>238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351</v>
      </c>
      <c r="H791" s="12" t="s">
        <v>243</v>
      </c>
      <c r="I791" s="16">
        <v>16</v>
      </c>
      <c r="J791" s="16">
        <v>17</v>
      </c>
      <c r="K791" s="16">
        <v>17</v>
      </c>
    </row>
    <row r="792" spans="1:11" ht="12.75">
      <c r="A792" s="17" t="s">
        <v>235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351</v>
      </c>
      <c r="H792" s="12" t="s">
        <v>236</v>
      </c>
      <c r="I792" s="16">
        <f>I793</f>
        <v>2163.1</v>
      </c>
      <c r="J792" s="16">
        <f>J793</f>
        <v>2198.8</v>
      </c>
      <c r="K792" s="16">
        <f>K793</f>
        <v>2197</v>
      </c>
    </row>
    <row r="793" spans="1:11" ht="12.75">
      <c r="A793" s="21" t="s">
        <v>251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 t="s">
        <v>252</v>
      </c>
      <c r="I793" s="29">
        <v>2163.1</v>
      </c>
      <c r="J793" s="16">
        <v>2198.8</v>
      </c>
      <c r="K793" s="16">
        <v>2197</v>
      </c>
    </row>
    <row r="794" spans="1:11" ht="78" customHeight="1">
      <c r="A794" s="17" t="s">
        <v>453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204</v>
      </c>
      <c r="H794" s="12"/>
      <c r="I794" s="16">
        <f>I797+I795</f>
        <v>277.2</v>
      </c>
      <c r="J794" s="16">
        <f>J797+J795</f>
        <v>277.1</v>
      </c>
      <c r="K794" s="16">
        <f>K797+K795</f>
        <v>284.2</v>
      </c>
    </row>
    <row r="795" spans="1:11" ht="25.5">
      <c r="A795" s="17" t="s">
        <v>23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204</v>
      </c>
      <c r="H795" s="12" t="s">
        <v>309</v>
      </c>
      <c r="I795" s="16">
        <f>I796</f>
        <v>7.2</v>
      </c>
      <c r="J795" s="16">
        <f>J796</f>
        <v>7.1</v>
      </c>
      <c r="K795" s="16">
        <f>K796</f>
        <v>14.2</v>
      </c>
    </row>
    <row r="796" spans="1:11" ht="25.5">
      <c r="A796" s="17" t="s">
        <v>238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204</v>
      </c>
      <c r="H796" s="12" t="s">
        <v>243</v>
      </c>
      <c r="I796" s="29">
        <v>7.2</v>
      </c>
      <c r="J796" s="16">
        <v>7.1</v>
      </c>
      <c r="K796" s="16">
        <v>14.2</v>
      </c>
    </row>
    <row r="797" spans="1:11" ht="12.75">
      <c r="A797" s="17" t="s">
        <v>235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204</v>
      </c>
      <c r="H797" s="12" t="s">
        <v>236</v>
      </c>
      <c r="I797" s="16">
        <f>I798</f>
        <v>270</v>
      </c>
      <c r="J797" s="16">
        <f>J798</f>
        <v>270</v>
      </c>
      <c r="K797" s="16">
        <f>K798</f>
        <v>270</v>
      </c>
    </row>
    <row r="798" spans="1:11" ht="12.75">
      <c r="A798" s="21" t="s">
        <v>251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 t="s">
        <v>252</v>
      </c>
      <c r="I798" s="16">
        <v>270</v>
      </c>
      <c r="J798" s="16">
        <v>270</v>
      </c>
      <c r="K798" s="16">
        <v>270</v>
      </c>
    </row>
    <row r="799" spans="1:11" ht="25.5">
      <c r="A799" s="32" t="s">
        <v>430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316</v>
      </c>
      <c r="H799" s="12"/>
      <c r="I799" s="29">
        <f aca="true" t="shared" si="158" ref="I799:K800">I800</f>
        <v>1000</v>
      </c>
      <c r="J799" s="29">
        <f t="shared" si="158"/>
        <v>3500</v>
      </c>
      <c r="K799" s="29">
        <f t="shared" si="158"/>
        <v>3500</v>
      </c>
    </row>
    <row r="800" spans="1:11" ht="12.75">
      <c r="A800" s="17" t="s">
        <v>235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316</v>
      </c>
      <c r="H800" s="12" t="s">
        <v>236</v>
      </c>
      <c r="I800" s="29">
        <f t="shared" si="158"/>
        <v>1000</v>
      </c>
      <c r="J800" s="29">
        <f t="shared" si="158"/>
        <v>3500</v>
      </c>
      <c r="K800" s="29">
        <f t="shared" si="158"/>
        <v>3500</v>
      </c>
    </row>
    <row r="801" spans="1:11" ht="25.5">
      <c r="A801" s="21" t="s">
        <v>249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316</v>
      </c>
      <c r="H801" s="12" t="s">
        <v>250</v>
      </c>
      <c r="I801" s="29">
        <v>1000</v>
      </c>
      <c r="J801" s="29">
        <v>3500</v>
      </c>
      <c r="K801" s="29">
        <v>3500</v>
      </c>
    </row>
    <row r="802" spans="1:11" ht="64.5" customHeight="1">
      <c r="A802" s="32" t="s">
        <v>454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205</v>
      </c>
      <c r="H802" s="12"/>
      <c r="I802" s="16">
        <f>I805+I803</f>
        <v>84535.9</v>
      </c>
      <c r="J802" s="16">
        <f>J805+J803</f>
        <v>102789.5</v>
      </c>
      <c r="K802" s="16">
        <f>K805+K803</f>
        <v>104954</v>
      </c>
    </row>
    <row r="803" spans="1:11" ht="25.5">
      <c r="A803" s="17" t="s">
        <v>23</v>
      </c>
      <c r="B803" s="23" t="s">
        <v>273</v>
      </c>
      <c r="C803" s="23" t="s">
        <v>264</v>
      </c>
      <c r="D803" s="18" t="s">
        <v>261</v>
      </c>
      <c r="E803" s="19" t="s">
        <v>230</v>
      </c>
      <c r="F803" s="19" t="s">
        <v>258</v>
      </c>
      <c r="G803" s="19" t="s">
        <v>205</v>
      </c>
      <c r="H803" s="23" t="s">
        <v>309</v>
      </c>
      <c r="I803" s="16">
        <f>I804</f>
        <v>650</v>
      </c>
      <c r="J803" s="16">
        <f>J804</f>
        <v>650</v>
      </c>
      <c r="K803" s="16">
        <f>K804</f>
        <v>650</v>
      </c>
    </row>
    <row r="804" spans="1:11" ht="25.5">
      <c r="A804" s="17" t="s">
        <v>238</v>
      </c>
      <c r="B804" s="23" t="s">
        <v>273</v>
      </c>
      <c r="C804" s="23" t="s">
        <v>264</v>
      </c>
      <c r="D804" s="18" t="s">
        <v>261</v>
      </c>
      <c r="E804" s="19" t="s">
        <v>230</v>
      </c>
      <c r="F804" s="19" t="s">
        <v>258</v>
      </c>
      <c r="G804" s="19" t="s">
        <v>205</v>
      </c>
      <c r="H804" s="23" t="s">
        <v>243</v>
      </c>
      <c r="I804" s="16">
        <v>650</v>
      </c>
      <c r="J804" s="16">
        <v>650</v>
      </c>
      <c r="K804" s="16">
        <v>650</v>
      </c>
    </row>
    <row r="805" spans="1:11" ht="12.75">
      <c r="A805" s="17" t="s">
        <v>235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205</v>
      </c>
      <c r="H805" s="12" t="s">
        <v>236</v>
      </c>
      <c r="I805" s="16">
        <f>I806</f>
        <v>83885.9</v>
      </c>
      <c r="J805" s="16">
        <f>J806</f>
        <v>102139.5</v>
      </c>
      <c r="K805" s="16">
        <f>K806</f>
        <v>104304</v>
      </c>
    </row>
    <row r="806" spans="1:11" ht="12.75">
      <c r="A806" s="21" t="s">
        <v>251</v>
      </c>
      <c r="B806" s="23" t="s">
        <v>273</v>
      </c>
      <c r="C806" s="23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23" t="s">
        <v>252</v>
      </c>
      <c r="I806" s="16">
        <v>83885.9</v>
      </c>
      <c r="J806" s="16">
        <v>102139.5</v>
      </c>
      <c r="K806" s="16">
        <v>104304</v>
      </c>
    </row>
    <row r="807" spans="1:11" ht="66.75" customHeight="1">
      <c r="A807" s="32" t="s">
        <v>455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206</v>
      </c>
      <c r="H807" s="23"/>
      <c r="I807" s="29">
        <f>I810+I808</f>
        <v>203</v>
      </c>
      <c r="J807" s="16">
        <f>J810+J808</f>
        <v>203</v>
      </c>
      <c r="K807" s="16">
        <f>K810+K808</f>
        <v>203</v>
      </c>
    </row>
    <row r="808" spans="1:11" ht="25.5">
      <c r="A808" s="17" t="s">
        <v>23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206</v>
      </c>
      <c r="H808" s="23" t="s">
        <v>309</v>
      </c>
      <c r="I808" s="16">
        <f>I809</f>
        <v>3</v>
      </c>
      <c r="J808" s="16">
        <f>J809</f>
        <v>3</v>
      </c>
      <c r="K808" s="16">
        <f>K809</f>
        <v>3</v>
      </c>
    </row>
    <row r="809" spans="1:11" ht="25.5">
      <c r="A809" s="17" t="s">
        <v>238</v>
      </c>
      <c r="B809" s="23" t="s">
        <v>273</v>
      </c>
      <c r="C809" s="23" t="s">
        <v>264</v>
      </c>
      <c r="D809" s="18" t="s">
        <v>261</v>
      </c>
      <c r="E809" s="19" t="s">
        <v>230</v>
      </c>
      <c r="F809" s="19" t="s">
        <v>258</v>
      </c>
      <c r="G809" s="19" t="s">
        <v>206</v>
      </c>
      <c r="H809" s="23" t="s">
        <v>243</v>
      </c>
      <c r="I809" s="16">
        <v>3</v>
      </c>
      <c r="J809" s="16">
        <v>3</v>
      </c>
      <c r="K809" s="16">
        <v>3</v>
      </c>
    </row>
    <row r="810" spans="1:11" ht="12.75">
      <c r="A810" s="17" t="s">
        <v>235</v>
      </c>
      <c r="B810" s="12" t="s">
        <v>273</v>
      </c>
      <c r="C810" s="12" t="s">
        <v>264</v>
      </c>
      <c r="D810" s="18" t="s">
        <v>261</v>
      </c>
      <c r="E810" s="19" t="s">
        <v>230</v>
      </c>
      <c r="F810" s="19" t="s">
        <v>258</v>
      </c>
      <c r="G810" s="19" t="s">
        <v>206</v>
      </c>
      <c r="H810" s="12" t="s">
        <v>236</v>
      </c>
      <c r="I810" s="16">
        <f>I811</f>
        <v>200</v>
      </c>
      <c r="J810" s="16">
        <f>J811</f>
        <v>200</v>
      </c>
      <c r="K810" s="16">
        <f>K811</f>
        <v>200</v>
      </c>
    </row>
    <row r="811" spans="1:11" ht="12.75">
      <c r="A811" s="21" t="s">
        <v>251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 t="s">
        <v>252</v>
      </c>
      <c r="I811" s="16">
        <v>200</v>
      </c>
      <c r="J811" s="16">
        <v>200</v>
      </c>
      <c r="K811" s="16">
        <v>200</v>
      </c>
    </row>
    <row r="812" spans="1:11" ht="64.5" customHeight="1">
      <c r="A812" s="32" t="s">
        <v>456</v>
      </c>
      <c r="B812" s="12" t="s">
        <v>273</v>
      </c>
      <c r="C812" s="12" t="s">
        <v>264</v>
      </c>
      <c r="D812" s="18" t="s">
        <v>261</v>
      </c>
      <c r="E812" s="19" t="s">
        <v>230</v>
      </c>
      <c r="F812" s="19" t="s">
        <v>258</v>
      </c>
      <c r="G812" s="19" t="s">
        <v>207</v>
      </c>
      <c r="H812" s="12"/>
      <c r="I812" s="16">
        <f aca="true" t="shared" si="159" ref="I812:K813">I813</f>
        <v>96.1</v>
      </c>
      <c r="J812" s="16">
        <f t="shared" si="159"/>
        <v>96.1</v>
      </c>
      <c r="K812" s="16">
        <f t="shared" si="159"/>
        <v>96.1</v>
      </c>
    </row>
    <row r="813" spans="1:11" ht="12.75">
      <c r="A813" s="17" t="s">
        <v>235</v>
      </c>
      <c r="B813" s="12" t="s">
        <v>273</v>
      </c>
      <c r="C813" s="12" t="s">
        <v>264</v>
      </c>
      <c r="D813" s="18" t="s">
        <v>261</v>
      </c>
      <c r="E813" s="19" t="s">
        <v>230</v>
      </c>
      <c r="F813" s="19" t="s">
        <v>258</v>
      </c>
      <c r="G813" s="19" t="s">
        <v>207</v>
      </c>
      <c r="H813" s="12" t="s">
        <v>236</v>
      </c>
      <c r="I813" s="16">
        <f t="shared" si="159"/>
        <v>96.1</v>
      </c>
      <c r="J813" s="16">
        <f t="shared" si="159"/>
        <v>96.1</v>
      </c>
      <c r="K813" s="16">
        <f t="shared" si="159"/>
        <v>96.1</v>
      </c>
    </row>
    <row r="814" spans="1:11" ht="12.75">
      <c r="A814" s="21" t="s">
        <v>251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207</v>
      </c>
      <c r="H814" s="12" t="s">
        <v>252</v>
      </c>
      <c r="I814" s="16">
        <v>96.1</v>
      </c>
      <c r="J814" s="16">
        <v>96.1</v>
      </c>
      <c r="K814" s="16">
        <v>96.1</v>
      </c>
    </row>
    <row r="815" spans="1:11" ht="38.25">
      <c r="A815" s="21" t="s">
        <v>317</v>
      </c>
      <c r="B815" s="12" t="s">
        <v>273</v>
      </c>
      <c r="C815" s="12" t="s">
        <v>264</v>
      </c>
      <c r="D815" s="18" t="s">
        <v>261</v>
      </c>
      <c r="E815" s="19" t="s">
        <v>230</v>
      </c>
      <c r="F815" s="19" t="s">
        <v>258</v>
      </c>
      <c r="G815" s="19" t="s">
        <v>318</v>
      </c>
      <c r="H815" s="12"/>
      <c r="I815" s="16">
        <f>+I816</f>
        <v>839</v>
      </c>
      <c r="J815" s="16">
        <f>+J816</f>
        <v>802.3</v>
      </c>
      <c r="K815" s="16">
        <f>+K816</f>
        <v>804.1</v>
      </c>
    </row>
    <row r="816" spans="1:11" ht="12.75">
      <c r="A816" s="17" t="s">
        <v>235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318</v>
      </c>
      <c r="H816" s="12" t="s">
        <v>236</v>
      </c>
      <c r="I816" s="16">
        <f>I817</f>
        <v>839</v>
      </c>
      <c r="J816" s="16">
        <f>J817</f>
        <v>802.3</v>
      </c>
      <c r="K816" s="16">
        <f>K817</f>
        <v>804.1</v>
      </c>
    </row>
    <row r="817" spans="1:11" ht="12.75">
      <c r="A817" s="21" t="s">
        <v>251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318</v>
      </c>
      <c r="H817" s="12" t="s">
        <v>252</v>
      </c>
      <c r="I817" s="16">
        <v>839</v>
      </c>
      <c r="J817" s="16">
        <v>802.3</v>
      </c>
      <c r="K817" s="16">
        <v>804.1</v>
      </c>
    </row>
    <row r="818" spans="1:11" ht="12.75">
      <c r="A818" s="44" t="s">
        <v>291</v>
      </c>
      <c r="B818" s="45" t="s">
        <v>273</v>
      </c>
      <c r="C818" s="45" t="s">
        <v>259</v>
      </c>
      <c r="D818" s="51"/>
      <c r="E818" s="52"/>
      <c r="F818" s="52"/>
      <c r="G818" s="53"/>
      <c r="H818" s="50"/>
      <c r="I818" s="56">
        <f>I819+I843</f>
        <v>250307.8</v>
      </c>
      <c r="J818" s="56">
        <f>J819+J843</f>
        <v>144517.2</v>
      </c>
      <c r="K818" s="56">
        <f>K819+K843</f>
        <v>138151.80000000002</v>
      </c>
    </row>
    <row r="819" spans="1:11" ht="25.5">
      <c r="A819" s="75" t="s">
        <v>353</v>
      </c>
      <c r="B819" s="76" t="s">
        <v>273</v>
      </c>
      <c r="C819" s="76" t="s">
        <v>259</v>
      </c>
      <c r="D819" s="77" t="s">
        <v>261</v>
      </c>
      <c r="E819" s="78" t="s">
        <v>229</v>
      </c>
      <c r="F819" s="78" t="s">
        <v>25</v>
      </c>
      <c r="G819" s="78" t="s">
        <v>30</v>
      </c>
      <c r="H819" s="76"/>
      <c r="I819" s="85">
        <f>I828+I820</f>
        <v>205796.59999999998</v>
      </c>
      <c r="J819" s="85">
        <f>J828+J820</f>
        <v>100567</v>
      </c>
      <c r="K819" s="85">
        <f>K828+K820</f>
        <v>96776.6</v>
      </c>
    </row>
    <row r="820" spans="1:11" ht="12.75">
      <c r="A820" s="11" t="s">
        <v>196</v>
      </c>
      <c r="B820" s="12" t="s">
        <v>273</v>
      </c>
      <c r="C820" s="12" t="s">
        <v>259</v>
      </c>
      <c r="D820" s="18" t="s">
        <v>261</v>
      </c>
      <c r="E820" s="19" t="s">
        <v>15</v>
      </c>
      <c r="F820" s="19" t="s">
        <v>25</v>
      </c>
      <c r="G820" s="19" t="s">
        <v>30</v>
      </c>
      <c r="H820" s="12"/>
      <c r="I820" s="29">
        <f>I821</f>
        <v>2987</v>
      </c>
      <c r="J820" s="29">
        <f>J821</f>
        <v>2709.7</v>
      </c>
      <c r="K820" s="29">
        <f>K821</f>
        <v>3017.6</v>
      </c>
    </row>
    <row r="821" spans="1:11" ht="25.5">
      <c r="A821" s="11" t="s">
        <v>197</v>
      </c>
      <c r="B821" s="12" t="s">
        <v>273</v>
      </c>
      <c r="C821" s="12" t="s">
        <v>259</v>
      </c>
      <c r="D821" s="18" t="s">
        <v>261</v>
      </c>
      <c r="E821" s="19" t="s">
        <v>15</v>
      </c>
      <c r="F821" s="19" t="s">
        <v>258</v>
      </c>
      <c r="G821" s="19" t="s">
        <v>30</v>
      </c>
      <c r="H821" s="12"/>
      <c r="I821" s="29">
        <f>I825+I822</f>
        <v>2987</v>
      </c>
      <c r="J821" s="29">
        <f>J825+J822</f>
        <v>2709.7</v>
      </c>
      <c r="K821" s="29">
        <f>K825+K822</f>
        <v>3017.6</v>
      </c>
    </row>
    <row r="822" spans="1:11" ht="12.75">
      <c r="A822" s="11" t="s">
        <v>416</v>
      </c>
      <c r="B822" s="12" t="s">
        <v>273</v>
      </c>
      <c r="C822" s="12" t="s">
        <v>259</v>
      </c>
      <c r="D822" s="18" t="s">
        <v>261</v>
      </c>
      <c r="E822" s="19" t="s">
        <v>15</v>
      </c>
      <c r="F822" s="19" t="s">
        <v>258</v>
      </c>
      <c r="G822" s="19" t="s">
        <v>417</v>
      </c>
      <c r="H822" s="12"/>
      <c r="I822" s="16">
        <f aca="true" t="shared" si="160" ref="I822:K823">I823</f>
        <v>1487</v>
      </c>
      <c r="J822" s="16">
        <f t="shared" si="160"/>
        <v>1509.7</v>
      </c>
      <c r="K822" s="16">
        <f t="shared" si="160"/>
        <v>1517.6</v>
      </c>
    </row>
    <row r="823" spans="1:11" ht="12.75">
      <c r="A823" s="17" t="s">
        <v>235</v>
      </c>
      <c r="B823" s="12" t="s">
        <v>273</v>
      </c>
      <c r="C823" s="12" t="s">
        <v>259</v>
      </c>
      <c r="D823" s="18" t="s">
        <v>261</v>
      </c>
      <c r="E823" s="19" t="s">
        <v>15</v>
      </c>
      <c r="F823" s="19" t="s">
        <v>258</v>
      </c>
      <c r="G823" s="19" t="s">
        <v>417</v>
      </c>
      <c r="H823" s="12" t="s">
        <v>236</v>
      </c>
      <c r="I823" s="16">
        <f t="shared" si="160"/>
        <v>1487</v>
      </c>
      <c r="J823" s="16">
        <f t="shared" si="160"/>
        <v>1509.7</v>
      </c>
      <c r="K823" s="16">
        <f t="shared" si="160"/>
        <v>1517.6</v>
      </c>
    </row>
    <row r="824" spans="1:11" ht="25.5">
      <c r="A824" s="21" t="s">
        <v>249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258</v>
      </c>
      <c r="G824" s="19" t="s">
        <v>417</v>
      </c>
      <c r="H824" s="12" t="s">
        <v>250</v>
      </c>
      <c r="I824" s="16">
        <v>1487</v>
      </c>
      <c r="J824" s="16">
        <v>1509.7</v>
      </c>
      <c r="K824" s="16">
        <v>1517.6</v>
      </c>
    </row>
    <row r="825" spans="1:11" ht="12.75">
      <c r="A825" s="17" t="s">
        <v>409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343</v>
      </c>
      <c r="H825" s="12"/>
      <c r="I825" s="29">
        <f aca="true" t="shared" si="161" ref="I825:K826">I826</f>
        <v>1500</v>
      </c>
      <c r="J825" s="29">
        <f t="shared" si="161"/>
        <v>1200</v>
      </c>
      <c r="K825" s="29">
        <f t="shared" si="161"/>
        <v>1500</v>
      </c>
    </row>
    <row r="826" spans="1:11" ht="12.75">
      <c r="A826" s="17" t="s">
        <v>235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343</v>
      </c>
      <c r="H826" s="12" t="s">
        <v>236</v>
      </c>
      <c r="I826" s="29">
        <f t="shared" si="161"/>
        <v>1500</v>
      </c>
      <c r="J826" s="29">
        <f t="shared" si="161"/>
        <v>1200</v>
      </c>
      <c r="K826" s="29">
        <f t="shared" si="161"/>
        <v>1500</v>
      </c>
    </row>
    <row r="827" spans="1:11" ht="25.5">
      <c r="A827" s="21" t="s">
        <v>249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343</v>
      </c>
      <c r="H827" s="12" t="s">
        <v>250</v>
      </c>
      <c r="I827" s="29">
        <v>1500</v>
      </c>
      <c r="J827" s="29">
        <v>1200</v>
      </c>
      <c r="K827" s="29">
        <v>1500</v>
      </c>
    </row>
    <row r="828" spans="1:11" ht="25.5">
      <c r="A828" s="21" t="s">
        <v>35</v>
      </c>
      <c r="B828" s="12" t="s">
        <v>273</v>
      </c>
      <c r="C828" s="12" t="s">
        <v>259</v>
      </c>
      <c r="D828" s="18" t="s">
        <v>261</v>
      </c>
      <c r="E828" s="19" t="s">
        <v>230</v>
      </c>
      <c r="F828" s="19" t="s">
        <v>25</v>
      </c>
      <c r="G828" s="19" t="s">
        <v>30</v>
      </c>
      <c r="H828" s="76"/>
      <c r="I828" s="16">
        <f>I829+I839</f>
        <v>202809.59999999998</v>
      </c>
      <c r="J828" s="16">
        <f>J829+J839</f>
        <v>97857.3</v>
      </c>
      <c r="K828" s="16">
        <f>K829+K839</f>
        <v>93759</v>
      </c>
    </row>
    <row r="829" spans="1:11" ht="25.5">
      <c r="A829" s="21" t="s">
        <v>36</v>
      </c>
      <c r="B829" s="12" t="s">
        <v>273</v>
      </c>
      <c r="C829" s="12" t="s">
        <v>259</v>
      </c>
      <c r="D829" s="18" t="s">
        <v>261</v>
      </c>
      <c r="E829" s="19" t="s">
        <v>230</v>
      </c>
      <c r="F829" s="19" t="s">
        <v>258</v>
      </c>
      <c r="G829" s="19" t="s">
        <v>30</v>
      </c>
      <c r="H829" s="76"/>
      <c r="I829" s="16">
        <f>I830+I836+I833</f>
        <v>151441.3</v>
      </c>
      <c r="J829" s="16">
        <f>J830+J836+J833</f>
        <v>81916.5</v>
      </c>
      <c r="K829" s="16">
        <f>K830+K836+K833</f>
        <v>82960.5</v>
      </c>
    </row>
    <row r="830" spans="1:11" ht="89.25">
      <c r="A830" s="32" t="s">
        <v>421</v>
      </c>
      <c r="B830" s="12" t="s">
        <v>273</v>
      </c>
      <c r="C830" s="12" t="s">
        <v>259</v>
      </c>
      <c r="D830" s="18" t="s">
        <v>261</v>
      </c>
      <c r="E830" s="19" t="s">
        <v>230</v>
      </c>
      <c r="F830" s="19" t="s">
        <v>258</v>
      </c>
      <c r="G830" s="19" t="s">
        <v>37</v>
      </c>
      <c r="H830" s="76"/>
      <c r="I830" s="16">
        <f aca="true" t="shared" si="162" ref="I830:K831">I831</f>
        <v>52920</v>
      </c>
      <c r="J830" s="16">
        <f t="shared" si="162"/>
        <v>37485</v>
      </c>
      <c r="K830" s="16">
        <f t="shared" si="162"/>
        <v>37485</v>
      </c>
    </row>
    <row r="831" spans="1:11" ht="25.5">
      <c r="A831" s="32" t="s">
        <v>19</v>
      </c>
      <c r="B831" s="12" t="s">
        <v>273</v>
      </c>
      <c r="C831" s="12" t="s">
        <v>259</v>
      </c>
      <c r="D831" s="18" t="s">
        <v>261</v>
      </c>
      <c r="E831" s="19" t="s">
        <v>230</v>
      </c>
      <c r="F831" s="19" t="s">
        <v>258</v>
      </c>
      <c r="G831" s="19" t="s">
        <v>37</v>
      </c>
      <c r="H831" s="12" t="s">
        <v>304</v>
      </c>
      <c r="I831" s="16">
        <f t="shared" si="162"/>
        <v>52920</v>
      </c>
      <c r="J831" s="16">
        <f t="shared" si="162"/>
        <v>37485</v>
      </c>
      <c r="K831" s="16">
        <f t="shared" si="162"/>
        <v>37485</v>
      </c>
    </row>
    <row r="832" spans="1:11" ht="12.75">
      <c r="A832" s="32" t="s">
        <v>305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258</v>
      </c>
      <c r="G832" s="19" t="s">
        <v>37</v>
      </c>
      <c r="H832" s="12" t="s">
        <v>306</v>
      </c>
      <c r="I832" s="16">
        <v>52920</v>
      </c>
      <c r="J832" s="16">
        <v>37485</v>
      </c>
      <c r="K832" s="16">
        <v>37485</v>
      </c>
    </row>
    <row r="833" spans="1:11" ht="25.5">
      <c r="A833" s="21" t="s">
        <v>428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429</v>
      </c>
      <c r="H833" s="12"/>
      <c r="I833" s="16">
        <f aca="true" t="shared" si="163" ref="I833:K834">I834</f>
        <v>62505.6</v>
      </c>
      <c r="J833" s="16">
        <f t="shared" si="163"/>
        <v>0</v>
      </c>
      <c r="K833" s="16">
        <f t="shared" si="163"/>
        <v>0</v>
      </c>
    </row>
    <row r="834" spans="1:11" ht="12.75">
      <c r="A834" s="17" t="s">
        <v>235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429</v>
      </c>
      <c r="H834" s="12" t="s">
        <v>236</v>
      </c>
      <c r="I834" s="16">
        <f t="shared" si="163"/>
        <v>62505.6</v>
      </c>
      <c r="J834" s="16">
        <f t="shared" si="163"/>
        <v>0</v>
      </c>
      <c r="K834" s="16">
        <f t="shared" si="163"/>
        <v>0</v>
      </c>
    </row>
    <row r="835" spans="1:11" ht="12.75">
      <c r="A835" s="21" t="s">
        <v>251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429</v>
      </c>
      <c r="H835" s="12" t="s">
        <v>252</v>
      </c>
      <c r="I835" s="16">
        <v>62505.6</v>
      </c>
      <c r="J835" s="16"/>
      <c r="K835" s="16"/>
    </row>
    <row r="836" spans="1:11" ht="66.75" customHeight="1">
      <c r="A836" s="17" t="s">
        <v>457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209</v>
      </c>
      <c r="H836" s="12"/>
      <c r="I836" s="16">
        <f aca="true" t="shared" si="164" ref="I836:K837">I837</f>
        <v>36015.7</v>
      </c>
      <c r="J836" s="16">
        <f t="shared" si="164"/>
        <v>44431.5</v>
      </c>
      <c r="K836" s="16">
        <f t="shared" si="164"/>
        <v>45475.5</v>
      </c>
    </row>
    <row r="837" spans="1:11" ht="12.75">
      <c r="A837" s="17" t="s">
        <v>235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209</v>
      </c>
      <c r="H837" s="12" t="s">
        <v>236</v>
      </c>
      <c r="I837" s="16">
        <f t="shared" si="164"/>
        <v>36015.7</v>
      </c>
      <c r="J837" s="16">
        <f t="shared" si="164"/>
        <v>44431.5</v>
      </c>
      <c r="K837" s="16">
        <f t="shared" si="164"/>
        <v>45475.5</v>
      </c>
    </row>
    <row r="838" spans="1:11" ht="12.75">
      <c r="A838" s="21" t="s">
        <v>251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209</v>
      </c>
      <c r="H838" s="12" t="s">
        <v>252</v>
      </c>
      <c r="I838" s="16">
        <v>36015.7</v>
      </c>
      <c r="J838" s="16">
        <v>44431.5</v>
      </c>
      <c r="K838" s="16">
        <v>45475.5</v>
      </c>
    </row>
    <row r="839" spans="1:11" ht="12.75">
      <c r="A839" s="21" t="s">
        <v>396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380</v>
      </c>
      <c r="G839" s="19" t="s">
        <v>30</v>
      </c>
      <c r="H839" s="12"/>
      <c r="I839" s="16">
        <f>+I840</f>
        <v>51368.3</v>
      </c>
      <c r="J839" s="16">
        <f>+J840</f>
        <v>15940.8</v>
      </c>
      <c r="K839" s="16">
        <f>+K840</f>
        <v>10798.5</v>
      </c>
    </row>
    <row r="840" spans="1:11" ht="38.25">
      <c r="A840" s="17" t="s">
        <v>208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380</v>
      </c>
      <c r="G840" s="19" t="s">
        <v>458</v>
      </c>
      <c r="H840" s="12"/>
      <c r="I840" s="24">
        <f aca="true" t="shared" si="165" ref="I840:K841">I841</f>
        <v>51368.3</v>
      </c>
      <c r="J840" s="24">
        <f t="shared" si="165"/>
        <v>15940.8</v>
      </c>
      <c r="K840" s="24">
        <f t="shared" si="165"/>
        <v>10798.5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380</v>
      </c>
      <c r="G841" s="19" t="s">
        <v>458</v>
      </c>
      <c r="H841" s="12" t="s">
        <v>236</v>
      </c>
      <c r="I841" s="16">
        <f t="shared" si="165"/>
        <v>51368.3</v>
      </c>
      <c r="J841" s="16">
        <f t="shared" si="165"/>
        <v>15940.8</v>
      </c>
      <c r="K841" s="16">
        <f t="shared" si="165"/>
        <v>10798.5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380</v>
      </c>
      <c r="G842" s="19" t="s">
        <v>458</v>
      </c>
      <c r="H842" s="12" t="s">
        <v>252</v>
      </c>
      <c r="I842" s="16">
        <v>51368.3</v>
      </c>
      <c r="J842" s="16">
        <v>15940.8</v>
      </c>
      <c r="K842" s="16">
        <v>10798.5</v>
      </c>
    </row>
    <row r="843" spans="1:11" ht="25.5">
      <c r="A843" s="84" t="s">
        <v>366</v>
      </c>
      <c r="B843" s="76" t="s">
        <v>273</v>
      </c>
      <c r="C843" s="76" t="s">
        <v>259</v>
      </c>
      <c r="D843" s="77" t="s">
        <v>296</v>
      </c>
      <c r="E843" s="78" t="s">
        <v>229</v>
      </c>
      <c r="F843" s="78" t="s">
        <v>25</v>
      </c>
      <c r="G843" s="78" t="s">
        <v>30</v>
      </c>
      <c r="H843" s="12"/>
      <c r="I843" s="85">
        <f>I844</f>
        <v>44511.2</v>
      </c>
      <c r="J843" s="85">
        <f>J844</f>
        <v>43950.2</v>
      </c>
      <c r="K843" s="85">
        <f>K844</f>
        <v>41375.200000000004</v>
      </c>
    </row>
    <row r="844" spans="1:11" ht="25.5">
      <c r="A844" s="17" t="s">
        <v>123</v>
      </c>
      <c r="B844" s="12" t="s">
        <v>273</v>
      </c>
      <c r="C844" s="12" t="s">
        <v>259</v>
      </c>
      <c r="D844" s="18" t="s">
        <v>296</v>
      </c>
      <c r="E844" s="19" t="s">
        <v>227</v>
      </c>
      <c r="F844" s="19" t="s">
        <v>25</v>
      </c>
      <c r="G844" s="19" t="s">
        <v>30</v>
      </c>
      <c r="H844" s="12"/>
      <c r="I844" s="29">
        <f>I845+I849</f>
        <v>44511.2</v>
      </c>
      <c r="J844" s="29">
        <f>J845+J849</f>
        <v>43950.2</v>
      </c>
      <c r="K844" s="29">
        <f>K845+K849</f>
        <v>41375.200000000004</v>
      </c>
    </row>
    <row r="845" spans="1:11" ht="25.5">
      <c r="A845" s="17" t="s">
        <v>124</v>
      </c>
      <c r="B845" s="12" t="s">
        <v>273</v>
      </c>
      <c r="C845" s="12" t="s">
        <v>259</v>
      </c>
      <c r="D845" s="18" t="s">
        <v>296</v>
      </c>
      <c r="E845" s="19" t="s">
        <v>227</v>
      </c>
      <c r="F845" s="19" t="s">
        <v>258</v>
      </c>
      <c r="G845" s="19" t="s">
        <v>30</v>
      </c>
      <c r="H845" s="12"/>
      <c r="I845" s="29">
        <f aca="true" t="shared" si="166" ref="I845:K847">I846</f>
        <v>6183.2</v>
      </c>
      <c r="J845" s="29">
        <f t="shared" si="166"/>
        <v>6762</v>
      </c>
      <c r="K845" s="29">
        <f t="shared" si="166"/>
        <v>6745.4</v>
      </c>
    </row>
    <row r="846" spans="1:11" ht="38.25">
      <c r="A846" s="32" t="s">
        <v>151</v>
      </c>
      <c r="B846" s="12" t="s">
        <v>273</v>
      </c>
      <c r="C846" s="12" t="s">
        <v>259</v>
      </c>
      <c r="D846" s="18" t="s">
        <v>296</v>
      </c>
      <c r="E846" s="19" t="s">
        <v>227</v>
      </c>
      <c r="F846" s="19" t="s">
        <v>258</v>
      </c>
      <c r="G846" s="19" t="s">
        <v>158</v>
      </c>
      <c r="H846" s="12"/>
      <c r="I846" s="29">
        <f t="shared" si="166"/>
        <v>6183.2</v>
      </c>
      <c r="J846" s="29">
        <f t="shared" si="166"/>
        <v>6762</v>
      </c>
      <c r="K846" s="29">
        <f t="shared" si="166"/>
        <v>6745.4</v>
      </c>
    </row>
    <row r="847" spans="1:11" ht="12.75">
      <c r="A847" s="21" t="s">
        <v>235</v>
      </c>
      <c r="B847" s="12" t="s">
        <v>273</v>
      </c>
      <c r="C847" s="12" t="s">
        <v>259</v>
      </c>
      <c r="D847" s="18" t="s">
        <v>296</v>
      </c>
      <c r="E847" s="19" t="s">
        <v>227</v>
      </c>
      <c r="F847" s="19" t="s">
        <v>258</v>
      </c>
      <c r="G847" s="19" t="s">
        <v>158</v>
      </c>
      <c r="H847" s="12" t="s">
        <v>236</v>
      </c>
      <c r="I847" s="29">
        <f t="shared" si="166"/>
        <v>6183.2</v>
      </c>
      <c r="J847" s="29">
        <f t="shared" si="166"/>
        <v>6762</v>
      </c>
      <c r="K847" s="29">
        <f t="shared" si="166"/>
        <v>6745.4</v>
      </c>
    </row>
    <row r="848" spans="1:11" ht="25.5">
      <c r="A848" s="11" t="s">
        <v>249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258</v>
      </c>
      <c r="G848" s="19" t="s">
        <v>158</v>
      </c>
      <c r="H848" s="12" t="s">
        <v>250</v>
      </c>
      <c r="I848" s="29">
        <v>6183.2</v>
      </c>
      <c r="J848" s="29">
        <v>6762</v>
      </c>
      <c r="K848" s="29">
        <v>6745.4</v>
      </c>
    </row>
    <row r="849" spans="1:11" ht="25.5">
      <c r="A849" s="11" t="s">
        <v>153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259</v>
      </c>
      <c r="G849" s="19" t="s">
        <v>30</v>
      </c>
      <c r="H849" s="12"/>
      <c r="I849" s="29">
        <f>I850+I855+I860</f>
        <v>38328</v>
      </c>
      <c r="J849" s="29">
        <f>J850+J855+J860</f>
        <v>37188.2</v>
      </c>
      <c r="K849" s="29">
        <f>K850+K855+K860</f>
        <v>34629.8</v>
      </c>
    </row>
    <row r="850" spans="1:11" ht="25.5">
      <c r="A850" s="17" t="s">
        <v>210</v>
      </c>
      <c r="B850" s="23" t="s">
        <v>273</v>
      </c>
      <c r="C850" s="23" t="s">
        <v>259</v>
      </c>
      <c r="D850" s="18" t="s">
        <v>296</v>
      </c>
      <c r="E850" s="19" t="s">
        <v>227</v>
      </c>
      <c r="F850" s="19" t="s">
        <v>259</v>
      </c>
      <c r="G850" s="19" t="s">
        <v>213</v>
      </c>
      <c r="H850" s="23"/>
      <c r="I850" s="29">
        <f>I853+I851</f>
        <v>16254.2</v>
      </c>
      <c r="J850" s="29">
        <f>J853+J851</f>
        <v>15785.8</v>
      </c>
      <c r="K850" s="29">
        <f>K853+K851</f>
        <v>14708.7</v>
      </c>
    </row>
    <row r="851" spans="1:11" ht="25.5">
      <c r="A851" s="17" t="s">
        <v>23</v>
      </c>
      <c r="B851" s="23" t="s">
        <v>273</v>
      </c>
      <c r="C851" s="23" t="s">
        <v>259</v>
      </c>
      <c r="D851" s="18" t="s">
        <v>296</v>
      </c>
      <c r="E851" s="19" t="s">
        <v>227</v>
      </c>
      <c r="F851" s="19" t="s">
        <v>259</v>
      </c>
      <c r="G851" s="19" t="s">
        <v>213</v>
      </c>
      <c r="H851" s="23" t="s">
        <v>309</v>
      </c>
      <c r="I851" s="29">
        <f>I852</f>
        <v>97</v>
      </c>
      <c r="J851" s="29">
        <f>J852</f>
        <v>94</v>
      </c>
      <c r="K851" s="29">
        <f>K852</f>
        <v>88</v>
      </c>
    </row>
    <row r="852" spans="1:11" ht="25.5">
      <c r="A852" s="11" t="s">
        <v>238</v>
      </c>
      <c r="B852" s="23" t="s">
        <v>273</v>
      </c>
      <c r="C852" s="23" t="s">
        <v>259</v>
      </c>
      <c r="D852" s="18" t="s">
        <v>296</v>
      </c>
      <c r="E852" s="19" t="s">
        <v>227</v>
      </c>
      <c r="F852" s="19" t="s">
        <v>259</v>
      </c>
      <c r="G852" s="19" t="s">
        <v>213</v>
      </c>
      <c r="H852" s="23" t="s">
        <v>243</v>
      </c>
      <c r="I852" s="29">
        <v>97</v>
      </c>
      <c r="J852" s="29">
        <v>94</v>
      </c>
      <c r="K852" s="29">
        <v>88</v>
      </c>
    </row>
    <row r="853" spans="1:11" ht="12.75">
      <c r="A853" s="21" t="s">
        <v>235</v>
      </c>
      <c r="B853" s="23" t="s">
        <v>273</v>
      </c>
      <c r="C853" s="23" t="s">
        <v>259</v>
      </c>
      <c r="D853" s="18" t="s">
        <v>296</v>
      </c>
      <c r="E853" s="19" t="s">
        <v>227</v>
      </c>
      <c r="F853" s="19" t="s">
        <v>259</v>
      </c>
      <c r="G853" s="19" t="s">
        <v>213</v>
      </c>
      <c r="H853" s="23" t="s">
        <v>236</v>
      </c>
      <c r="I853" s="29">
        <f>I854</f>
        <v>16157.2</v>
      </c>
      <c r="J853" s="29">
        <f>J854</f>
        <v>15691.8</v>
      </c>
      <c r="K853" s="29">
        <f>K854</f>
        <v>14620.7</v>
      </c>
    </row>
    <row r="854" spans="1:11" ht="12.75">
      <c r="A854" s="21" t="s">
        <v>251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 t="s">
        <v>252</v>
      </c>
      <c r="I854" s="29">
        <v>16157.2</v>
      </c>
      <c r="J854" s="29">
        <v>15691.8</v>
      </c>
      <c r="K854" s="29">
        <v>14620.7</v>
      </c>
    </row>
    <row r="855" spans="1:11" ht="25.5">
      <c r="A855" s="21" t="s">
        <v>211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214</v>
      </c>
      <c r="H855" s="23"/>
      <c r="I855" s="29">
        <f>I858+I856</f>
        <v>5030</v>
      </c>
      <c r="J855" s="29">
        <f>J858+J856</f>
        <v>4527</v>
      </c>
      <c r="K855" s="29">
        <f>K858+K856</f>
        <v>4527</v>
      </c>
    </row>
    <row r="856" spans="1:11" ht="25.5">
      <c r="A856" s="17" t="s">
        <v>23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214</v>
      </c>
      <c r="H856" s="23" t="s">
        <v>309</v>
      </c>
      <c r="I856" s="29">
        <f>I857</f>
        <v>30</v>
      </c>
      <c r="J856" s="29">
        <f>J857</f>
        <v>27</v>
      </c>
      <c r="K856" s="29">
        <f>K857</f>
        <v>27</v>
      </c>
    </row>
    <row r="857" spans="1:11" ht="25.5">
      <c r="A857" s="11" t="s">
        <v>238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214</v>
      </c>
      <c r="H857" s="23" t="s">
        <v>243</v>
      </c>
      <c r="I857" s="29">
        <v>30</v>
      </c>
      <c r="J857" s="29">
        <v>27</v>
      </c>
      <c r="K857" s="29">
        <v>27</v>
      </c>
    </row>
    <row r="858" spans="1:11" ht="12.75">
      <c r="A858" s="21" t="s">
        <v>235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214</v>
      </c>
      <c r="H858" s="23" t="s">
        <v>236</v>
      </c>
      <c r="I858" s="29">
        <f>I859</f>
        <v>5000</v>
      </c>
      <c r="J858" s="29">
        <f>J859</f>
        <v>4500</v>
      </c>
      <c r="K858" s="29">
        <f>K859</f>
        <v>4500</v>
      </c>
    </row>
    <row r="859" spans="1:11" ht="25.5">
      <c r="A859" s="11" t="s">
        <v>249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 t="s">
        <v>250</v>
      </c>
      <c r="I859" s="29">
        <v>5000</v>
      </c>
      <c r="J859" s="29">
        <v>4500</v>
      </c>
      <c r="K859" s="29">
        <v>4500</v>
      </c>
    </row>
    <row r="860" spans="1:11" ht="25.5">
      <c r="A860" s="21" t="s">
        <v>212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215</v>
      </c>
      <c r="H860" s="23"/>
      <c r="I860" s="29">
        <f>I863+I861</f>
        <v>17043.8</v>
      </c>
      <c r="J860" s="29">
        <f>J863+J861</f>
        <v>16875.4</v>
      </c>
      <c r="K860" s="29">
        <f>K863+K861</f>
        <v>15394.1</v>
      </c>
    </row>
    <row r="861" spans="1:11" ht="25.5">
      <c r="A861" s="17" t="s">
        <v>23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215</v>
      </c>
      <c r="H861" s="23" t="s">
        <v>309</v>
      </c>
      <c r="I861" s="29">
        <f>I862</f>
        <v>101.8</v>
      </c>
      <c r="J861" s="29">
        <f>J862</f>
        <v>100.2</v>
      </c>
      <c r="K861" s="29">
        <f>K862</f>
        <v>102.6</v>
      </c>
    </row>
    <row r="862" spans="1:11" ht="25.5">
      <c r="A862" s="11" t="s">
        <v>238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215</v>
      </c>
      <c r="H862" s="23" t="s">
        <v>243</v>
      </c>
      <c r="I862" s="29">
        <v>101.8</v>
      </c>
      <c r="J862" s="29">
        <v>100.2</v>
      </c>
      <c r="K862" s="29">
        <v>102.6</v>
      </c>
    </row>
    <row r="863" spans="1:11" ht="12.75">
      <c r="A863" s="21" t="s">
        <v>235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215</v>
      </c>
      <c r="H863" s="23" t="s">
        <v>236</v>
      </c>
      <c r="I863" s="29">
        <f>I864</f>
        <v>16942</v>
      </c>
      <c r="J863" s="29">
        <f>J864</f>
        <v>16775.2</v>
      </c>
      <c r="K863" s="29">
        <f>K864</f>
        <v>15291.5</v>
      </c>
    </row>
    <row r="864" spans="1:11" ht="12.75">
      <c r="A864" s="21" t="s">
        <v>251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 t="s">
        <v>252</v>
      </c>
      <c r="I864" s="29">
        <v>16942</v>
      </c>
      <c r="J864" s="29">
        <v>16775.2</v>
      </c>
      <c r="K864" s="29">
        <v>15291.5</v>
      </c>
    </row>
    <row r="865" spans="1:11" ht="12.75">
      <c r="A865" s="44" t="s">
        <v>277</v>
      </c>
      <c r="B865" s="45" t="s">
        <v>273</v>
      </c>
      <c r="C865" s="45" t="s">
        <v>278</v>
      </c>
      <c r="D865" s="51"/>
      <c r="E865" s="52"/>
      <c r="F865" s="52"/>
      <c r="G865" s="53"/>
      <c r="H865" s="50"/>
      <c r="I865" s="49">
        <f>I866</f>
        <v>49039.50000000001</v>
      </c>
      <c r="J865" s="49">
        <f>J866</f>
        <v>49701.5</v>
      </c>
      <c r="K865" s="49">
        <f>K866</f>
        <v>49696.1</v>
      </c>
    </row>
    <row r="866" spans="1:11" ht="25.5">
      <c r="A866" s="87" t="s">
        <v>354</v>
      </c>
      <c r="B866" s="66" t="s">
        <v>273</v>
      </c>
      <c r="C866" s="66" t="s">
        <v>278</v>
      </c>
      <c r="D866" s="77" t="s">
        <v>261</v>
      </c>
      <c r="E866" s="78" t="s">
        <v>229</v>
      </c>
      <c r="F866" s="78" t="s">
        <v>25</v>
      </c>
      <c r="G866" s="78" t="s">
        <v>30</v>
      </c>
      <c r="H866" s="76"/>
      <c r="I866" s="79">
        <f>I875+I867</f>
        <v>49039.50000000001</v>
      </c>
      <c r="J866" s="79">
        <f>J875+J867</f>
        <v>49701.5</v>
      </c>
      <c r="K866" s="79">
        <f>K875+K867</f>
        <v>49696.1</v>
      </c>
    </row>
    <row r="867" spans="1:11" ht="25.5">
      <c r="A867" s="21" t="s">
        <v>35</v>
      </c>
      <c r="B867" s="23" t="s">
        <v>273</v>
      </c>
      <c r="C867" s="23" t="s">
        <v>278</v>
      </c>
      <c r="D867" s="18" t="s">
        <v>261</v>
      </c>
      <c r="E867" s="19" t="s">
        <v>230</v>
      </c>
      <c r="F867" s="19" t="s">
        <v>25</v>
      </c>
      <c r="G867" s="19" t="s">
        <v>30</v>
      </c>
      <c r="H867" s="12"/>
      <c r="I867" s="16">
        <f>I868</f>
        <v>35555.200000000004</v>
      </c>
      <c r="J867" s="16">
        <f>J868</f>
        <v>35512.8</v>
      </c>
      <c r="K867" s="16">
        <f>K868</f>
        <v>34918.1</v>
      </c>
    </row>
    <row r="868" spans="1:11" ht="38.25">
      <c r="A868" s="115" t="s">
        <v>515</v>
      </c>
      <c r="B868" s="23" t="s">
        <v>273</v>
      </c>
      <c r="C868" s="23" t="s">
        <v>278</v>
      </c>
      <c r="D868" s="18" t="s">
        <v>261</v>
      </c>
      <c r="E868" s="19" t="s">
        <v>230</v>
      </c>
      <c r="F868" s="19" t="s">
        <v>266</v>
      </c>
      <c r="G868" s="19" t="s">
        <v>30</v>
      </c>
      <c r="H868" s="12"/>
      <c r="I868" s="16">
        <f>I869+I872</f>
        <v>35555.200000000004</v>
      </c>
      <c r="J868" s="16">
        <f>J869+J872</f>
        <v>35512.8</v>
      </c>
      <c r="K868" s="16">
        <f>K869+K872</f>
        <v>34918.1</v>
      </c>
    </row>
    <row r="869" spans="1:11" ht="76.5">
      <c r="A869" s="115" t="s">
        <v>516</v>
      </c>
      <c r="B869" s="23" t="s">
        <v>273</v>
      </c>
      <c r="C869" s="23" t="s">
        <v>278</v>
      </c>
      <c r="D869" s="18" t="s">
        <v>261</v>
      </c>
      <c r="E869" s="19" t="s">
        <v>230</v>
      </c>
      <c r="F869" s="19" t="s">
        <v>266</v>
      </c>
      <c r="G869" s="19" t="s">
        <v>518</v>
      </c>
      <c r="H869" s="12"/>
      <c r="I869" s="16">
        <f aca="true" t="shared" si="167" ref="I869:K870">I870</f>
        <v>525.4</v>
      </c>
      <c r="J869" s="16">
        <f t="shared" si="167"/>
        <v>524.8</v>
      </c>
      <c r="K869" s="16">
        <f t="shared" si="167"/>
        <v>516</v>
      </c>
    </row>
    <row r="870" spans="1:11" ht="25.5">
      <c r="A870" s="17" t="s">
        <v>23</v>
      </c>
      <c r="B870" s="23" t="s">
        <v>273</v>
      </c>
      <c r="C870" s="23" t="s">
        <v>278</v>
      </c>
      <c r="D870" s="18" t="s">
        <v>261</v>
      </c>
      <c r="E870" s="19" t="s">
        <v>230</v>
      </c>
      <c r="F870" s="19" t="s">
        <v>266</v>
      </c>
      <c r="G870" s="19" t="s">
        <v>518</v>
      </c>
      <c r="H870" s="12" t="s">
        <v>309</v>
      </c>
      <c r="I870" s="16">
        <f t="shared" si="167"/>
        <v>525.4</v>
      </c>
      <c r="J870" s="16">
        <f t="shared" si="167"/>
        <v>524.8</v>
      </c>
      <c r="K870" s="16">
        <f t="shared" si="167"/>
        <v>516</v>
      </c>
    </row>
    <row r="871" spans="1:11" ht="25.5">
      <c r="A871" s="17" t="s">
        <v>238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266</v>
      </c>
      <c r="G871" s="19" t="s">
        <v>518</v>
      </c>
      <c r="H871" s="12" t="s">
        <v>519</v>
      </c>
      <c r="I871" s="16">
        <v>525.4</v>
      </c>
      <c r="J871" s="16">
        <v>524.8</v>
      </c>
      <c r="K871" s="16">
        <v>516</v>
      </c>
    </row>
    <row r="872" spans="1:11" ht="63.75">
      <c r="A872" s="115" t="s">
        <v>517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520</v>
      </c>
      <c r="H872" s="12"/>
      <c r="I872" s="16">
        <f aca="true" t="shared" si="168" ref="I872:K873">I873</f>
        <v>35029.8</v>
      </c>
      <c r="J872" s="16">
        <f t="shared" si="168"/>
        <v>34988</v>
      </c>
      <c r="K872" s="16">
        <f t="shared" si="168"/>
        <v>34402.1</v>
      </c>
    </row>
    <row r="873" spans="1:11" ht="12.75">
      <c r="A873" s="17" t="s">
        <v>235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520</v>
      </c>
      <c r="H873" s="12" t="s">
        <v>236</v>
      </c>
      <c r="I873" s="16">
        <f t="shared" si="168"/>
        <v>35029.8</v>
      </c>
      <c r="J873" s="16">
        <f t="shared" si="168"/>
        <v>34988</v>
      </c>
      <c r="K873" s="16">
        <f t="shared" si="168"/>
        <v>34402.1</v>
      </c>
    </row>
    <row r="874" spans="1:11" ht="12.75">
      <c r="A874" s="17" t="s">
        <v>20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520</v>
      </c>
      <c r="H874" s="12" t="s">
        <v>21</v>
      </c>
      <c r="I874" s="16">
        <v>35029.8</v>
      </c>
      <c r="J874" s="16">
        <v>34988</v>
      </c>
      <c r="K874" s="16">
        <v>34402.1</v>
      </c>
    </row>
    <row r="875" spans="1:11" ht="12.75">
      <c r="A875" s="11" t="s">
        <v>165</v>
      </c>
      <c r="B875" s="12" t="s">
        <v>273</v>
      </c>
      <c r="C875" s="12" t="s">
        <v>278</v>
      </c>
      <c r="D875" s="18" t="s">
        <v>261</v>
      </c>
      <c r="E875" s="19" t="s">
        <v>234</v>
      </c>
      <c r="F875" s="19" t="s">
        <v>25</v>
      </c>
      <c r="G875" s="19" t="s">
        <v>30</v>
      </c>
      <c r="H875" s="12"/>
      <c r="I875" s="16">
        <f>I876</f>
        <v>13484.300000000001</v>
      </c>
      <c r="J875" s="16">
        <f>J876</f>
        <v>14188.7</v>
      </c>
      <c r="K875" s="16">
        <f>K876</f>
        <v>14778</v>
      </c>
    </row>
    <row r="876" spans="1:11" ht="25.5">
      <c r="A876" s="11" t="s">
        <v>216</v>
      </c>
      <c r="B876" s="12" t="s">
        <v>273</v>
      </c>
      <c r="C876" s="12" t="s">
        <v>278</v>
      </c>
      <c r="D876" s="13" t="s">
        <v>261</v>
      </c>
      <c r="E876" s="14" t="s">
        <v>234</v>
      </c>
      <c r="F876" s="14" t="s">
        <v>258</v>
      </c>
      <c r="G876" s="14" t="s">
        <v>30</v>
      </c>
      <c r="H876" s="12"/>
      <c r="I876" s="16">
        <f>+I877+I889+I884</f>
        <v>13484.300000000001</v>
      </c>
      <c r="J876" s="16">
        <f>+J877+J889+J884</f>
        <v>14188.7</v>
      </c>
      <c r="K876" s="16">
        <f>+K877+K889+K884</f>
        <v>14778</v>
      </c>
    </row>
    <row r="877" spans="1:11" ht="38.25">
      <c r="A877" s="32" t="s">
        <v>217</v>
      </c>
      <c r="B877" s="12" t="s">
        <v>273</v>
      </c>
      <c r="C877" s="12" t="s">
        <v>278</v>
      </c>
      <c r="D877" s="18" t="s">
        <v>261</v>
      </c>
      <c r="E877" s="19" t="s">
        <v>234</v>
      </c>
      <c r="F877" s="19" t="s">
        <v>258</v>
      </c>
      <c r="G877" s="19" t="s">
        <v>218</v>
      </c>
      <c r="H877" s="12"/>
      <c r="I877" s="16">
        <f>I878+I880+I882</f>
        <v>13084.5</v>
      </c>
      <c r="J877" s="16">
        <f>J878+J880+J882</f>
        <v>13767.2</v>
      </c>
      <c r="K877" s="16">
        <f>K878+K880+K882</f>
        <v>14340.5</v>
      </c>
    </row>
    <row r="878" spans="1:11" ht="38.25">
      <c r="A878" s="17" t="s">
        <v>307</v>
      </c>
      <c r="B878" s="12" t="s">
        <v>273</v>
      </c>
      <c r="C878" s="12" t="s">
        <v>278</v>
      </c>
      <c r="D878" s="13" t="s">
        <v>261</v>
      </c>
      <c r="E878" s="14" t="s">
        <v>234</v>
      </c>
      <c r="F878" s="14" t="s">
        <v>258</v>
      </c>
      <c r="G878" s="19" t="s">
        <v>218</v>
      </c>
      <c r="H878" s="12" t="s">
        <v>308</v>
      </c>
      <c r="I878" s="16">
        <f>I879</f>
        <v>12263.9</v>
      </c>
      <c r="J878" s="16">
        <f>J879</f>
        <v>12898</v>
      </c>
      <c r="K878" s="16">
        <f>K879</f>
        <v>13413.8</v>
      </c>
    </row>
    <row r="879" spans="1:11" ht="12.75">
      <c r="A879" s="17" t="s">
        <v>241</v>
      </c>
      <c r="B879" s="12" t="s">
        <v>273</v>
      </c>
      <c r="C879" s="12" t="s">
        <v>278</v>
      </c>
      <c r="D879" s="13" t="s">
        <v>261</v>
      </c>
      <c r="E879" s="14" t="s">
        <v>234</v>
      </c>
      <c r="F879" s="14" t="s">
        <v>258</v>
      </c>
      <c r="G879" s="19" t="s">
        <v>218</v>
      </c>
      <c r="H879" s="12" t="s">
        <v>242</v>
      </c>
      <c r="I879" s="16">
        <v>12263.9</v>
      </c>
      <c r="J879" s="16">
        <v>12898</v>
      </c>
      <c r="K879" s="16">
        <v>13413.8</v>
      </c>
    </row>
    <row r="880" spans="1:11" ht="25.5">
      <c r="A880" s="17" t="s">
        <v>23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9" t="s">
        <v>218</v>
      </c>
      <c r="H880" s="12" t="s">
        <v>309</v>
      </c>
      <c r="I880" s="16">
        <f>I881</f>
        <v>784.6</v>
      </c>
      <c r="J880" s="16">
        <f>J881</f>
        <v>833.2</v>
      </c>
      <c r="K880" s="16">
        <f>K881</f>
        <v>890.7</v>
      </c>
    </row>
    <row r="881" spans="1:11" ht="25.5">
      <c r="A881" s="17" t="s">
        <v>238</v>
      </c>
      <c r="B881" s="12" t="s">
        <v>273</v>
      </c>
      <c r="C881" s="12" t="s">
        <v>278</v>
      </c>
      <c r="D881" s="13" t="s">
        <v>261</v>
      </c>
      <c r="E881" s="14" t="s">
        <v>234</v>
      </c>
      <c r="F881" s="14" t="s">
        <v>258</v>
      </c>
      <c r="G881" s="19" t="s">
        <v>218</v>
      </c>
      <c r="H881" s="12" t="s">
        <v>243</v>
      </c>
      <c r="I881" s="16">
        <v>784.6</v>
      </c>
      <c r="J881" s="16">
        <v>833.2</v>
      </c>
      <c r="K881" s="16">
        <v>890.7</v>
      </c>
    </row>
    <row r="882" spans="1:11" ht="12.75">
      <c r="A882" s="17" t="s">
        <v>0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1</v>
      </c>
      <c r="I882" s="16">
        <f>I883</f>
        <v>36</v>
      </c>
      <c r="J882" s="16">
        <f>J883</f>
        <v>36</v>
      </c>
      <c r="K882" s="16">
        <f>K883</f>
        <v>36</v>
      </c>
    </row>
    <row r="883" spans="1:11" ht="12.75">
      <c r="A883" s="17" t="s">
        <v>244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245</v>
      </c>
      <c r="I883" s="16">
        <v>36</v>
      </c>
      <c r="J883" s="16">
        <v>36</v>
      </c>
      <c r="K883" s="16">
        <v>36</v>
      </c>
    </row>
    <row r="884" spans="1:11" ht="38.25">
      <c r="A884" s="21" t="s">
        <v>437</v>
      </c>
      <c r="B884" s="12" t="s">
        <v>273</v>
      </c>
      <c r="C884" s="12" t="s">
        <v>278</v>
      </c>
      <c r="D884" s="18" t="s">
        <v>261</v>
      </c>
      <c r="E884" s="19" t="s">
        <v>234</v>
      </c>
      <c r="F884" s="19" t="s">
        <v>258</v>
      </c>
      <c r="G884" s="19" t="s">
        <v>438</v>
      </c>
      <c r="H884" s="12"/>
      <c r="I884" s="16">
        <f>I885+I887</f>
        <v>399.6</v>
      </c>
      <c r="J884" s="16">
        <f>J885+J887</f>
        <v>420.1</v>
      </c>
      <c r="K884" s="16">
        <f>K885+K887</f>
        <v>436.1</v>
      </c>
    </row>
    <row r="885" spans="1:11" ht="38.25">
      <c r="A885" s="17" t="s">
        <v>307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438</v>
      </c>
      <c r="H885" s="12" t="s">
        <v>308</v>
      </c>
      <c r="I885" s="16">
        <f>I886</f>
        <v>399.6</v>
      </c>
      <c r="J885" s="16">
        <f>J886</f>
        <v>419.8</v>
      </c>
      <c r="K885" s="16">
        <f>K886</f>
        <v>436.1</v>
      </c>
    </row>
    <row r="886" spans="1:11" ht="12.75">
      <c r="A886" s="17" t="s">
        <v>241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438</v>
      </c>
      <c r="H886" s="12" t="s">
        <v>242</v>
      </c>
      <c r="I886" s="16">
        <v>399.6</v>
      </c>
      <c r="J886" s="16">
        <v>419.8</v>
      </c>
      <c r="K886" s="16">
        <v>436.1</v>
      </c>
    </row>
    <row r="887" spans="1:11" ht="25.5">
      <c r="A887" s="17" t="s">
        <v>23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438</v>
      </c>
      <c r="H887" s="12" t="s">
        <v>309</v>
      </c>
      <c r="I887" s="16">
        <f>I888</f>
        <v>0</v>
      </c>
      <c r="J887" s="16">
        <f>J888</f>
        <v>0.3</v>
      </c>
      <c r="K887" s="16">
        <f>K888</f>
        <v>0</v>
      </c>
    </row>
    <row r="888" spans="1:11" ht="25.5">
      <c r="A888" s="17" t="s">
        <v>238</v>
      </c>
      <c r="B888" s="12" t="s">
        <v>273</v>
      </c>
      <c r="C888" s="12" t="s">
        <v>278</v>
      </c>
      <c r="D888" s="13" t="s">
        <v>261</v>
      </c>
      <c r="E888" s="14" t="s">
        <v>234</v>
      </c>
      <c r="F888" s="14" t="s">
        <v>258</v>
      </c>
      <c r="G888" s="19" t="s">
        <v>438</v>
      </c>
      <c r="H888" s="12" t="s">
        <v>243</v>
      </c>
      <c r="I888" s="16"/>
      <c r="J888" s="16">
        <v>0.3</v>
      </c>
      <c r="K888" s="16"/>
    </row>
    <row r="889" spans="1:11" ht="25.5">
      <c r="A889" s="32" t="s">
        <v>430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316</v>
      </c>
      <c r="H889" s="12"/>
      <c r="I889" s="16">
        <f aca="true" t="shared" si="169" ref="I889:K890">I890</f>
        <v>0.2</v>
      </c>
      <c r="J889" s="16">
        <f t="shared" si="169"/>
        <v>1.4</v>
      </c>
      <c r="K889" s="16">
        <f t="shared" si="169"/>
        <v>1.4</v>
      </c>
    </row>
    <row r="890" spans="1:11" ht="12.75">
      <c r="A890" s="17" t="s">
        <v>235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316</v>
      </c>
      <c r="H890" s="12" t="s">
        <v>309</v>
      </c>
      <c r="I890" s="16">
        <f t="shared" si="169"/>
        <v>0.2</v>
      </c>
      <c r="J890" s="16">
        <f t="shared" si="169"/>
        <v>1.4</v>
      </c>
      <c r="K890" s="16">
        <f t="shared" si="169"/>
        <v>1.4</v>
      </c>
    </row>
    <row r="891" spans="1:11" ht="25.5">
      <c r="A891" s="21" t="s">
        <v>249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316</v>
      </c>
      <c r="H891" s="12" t="s">
        <v>243</v>
      </c>
      <c r="I891" s="16">
        <v>0.2</v>
      </c>
      <c r="J891" s="16">
        <v>1.4</v>
      </c>
      <c r="K891" s="16">
        <v>1.4</v>
      </c>
    </row>
    <row r="892" spans="1:11" ht="12.75">
      <c r="A892" s="9" t="s">
        <v>289</v>
      </c>
      <c r="B892" s="1" t="s">
        <v>286</v>
      </c>
      <c r="C892" s="1"/>
      <c r="D892" s="3"/>
      <c r="E892" s="4"/>
      <c r="F892" s="4"/>
      <c r="G892" s="5"/>
      <c r="H892" s="1"/>
      <c r="I892" s="28">
        <f>I893</f>
        <v>37311.200000000004</v>
      </c>
      <c r="J892" s="28">
        <f>J893</f>
        <v>46376.100000000006</v>
      </c>
      <c r="K892" s="28">
        <f>K893</f>
        <v>35274.9</v>
      </c>
    </row>
    <row r="893" spans="1:11" ht="12.75">
      <c r="A893" s="44" t="s">
        <v>297</v>
      </c>
      <c r="B893" s="45" t="s">
        <v>286</v>
      </c>
      <c r="C893" s="45" t="s">
        <v>261</v>
      </c>
      <c r="D893" s="51"/>
      <c r="E893" s="52"/>
      <c r="F893" s="52"/>
      <c r="G893" s="53"/>
      <c r="H893" s="50"/>
      <c r="I893" s="56">
        <f>+I894</f>
        <v>37311.200000000004</v>
      </c>
      <c r="J893" s="56">
        <f>+J894</f>
        <v>46376.100000000006</v>
      </c>
      <c r="K893" s="56">
        <f>+K894</f>
        <v>35274.9</v>
      </c>
    </row>
    <row r="894" spans="1:11" ht="26.25" customHeight="1">
      <c r="A894" s="71" t="s">
        <v>376</v>
      </c>
      <c r="B894" s="76" t="s">
        <v>286</v>
      </c>
      <c r="C894" s="76" t="s">
        <v>261</v>
      </c>
      <c r="D894" s="77" t="s">
        <v>263</v>
      </c>
      <c r="E894" s="78" t="s">
        <v>229</v>
      </c>
      <c r="F894" s="78" t="s">
        <v>25</v>
      </c>
      <c r="G894" s="78" t="s">
        <v>30</v>
      </c>
      <c r="H894" s="76"/>
      <c r="I894" s="85">
        <f>I895+I916</f>
        <v>37311.200000000004</v>
      </c>
      <c r="J894" s="85">
        <f>J895+J916</f>
        <v>46376.100000000006</v>
      </c>
      <c r="K894" s="85">
        <f>K895+K916</f>
        <v>35274.9</v>
      </c>
    </row>
    <row r="895" spans="1:11" ht="12.75">
      <c r="A895" s="32" t="s">
        <v>135</v>
      </c>
      <c r="B895" s="12" t="s">
        <v>286</v>
      </c>
      <c r="C895" s="12" t="s">
        <v>261</v>
      </c>
      <c r="D895" s="18" t="s">
        <v>263</v>
      </c>
      <c r="E895" s="19" t="s">
        <v>227</v>
      </c>
      <c r="F895" s="19" t="s">
        <v>25</v>
      </c>
      <c r="G895" s="19" t="s">
        <v>30</v>
      </c>
      <c r="H895" s="12"/>
      <c r="I895" s="29">
        <f>I896+I912+I906</f>
        <v>37126.700000000004</v>
      </c>
      <c r="J895" s="29">
        <f>J896+J912+J906</f>
        <v>46191.600000000006</v>
      </c>
      <c r="K895" s="29">
        <f>K896+K912+K906</f>
        <v>35274.9</v>
      </c>
    </row>
    <row r="896" spans="1:11" ht="12.75">
      <c r="A896" s="32" t="s">
        <v>219</v>
      </c>
      <c r="B896" s="12" t="s">
        <v>286</v>
      </c>
      <c r="C896" s="12" t="s">
        <v>261</v>
      </c>
      <c r="D896" s="18" t="s">
        <v>263</v>
      </c>
      <c r="E896" s="19" t="s">
        <v>227</v>
      </c>
      <c r="F896" s="19" t="s">
        <v>258</v>
      </c>
      <c r="G896" s="19" t="s">
        <v>30</v>
      </c>
      <c r="H896" s="12"/>
      <c r="I896" s="29">
        <f>I897+I903+I900</f>
        <v>36773.700000000004</v>
      </c>
      <c r="J896" s="29">
        <f>J897+J903+J900</f>
        <v>45838.600000000006</v>
      </c>
      <c r="K896" s="29">
        <f>K897+K903+K900</f>
        <v>35274.9</v>
      </c>
    </row>
    <row r="897" spans="1:11" ht="25.5">
      <c r="A897" s="32" t="s">
        <v>220</v>
      </c>
      <c r="B897" s="12" t="s">
        <v>286</v>
      </c>
      <c r="C897" s="12" t="s">
        <v>261</v>
      </c>
      <c r="D897" s="18" t="s">
        <v>263</v>
      </c>
      <c r="E897" s="19" t="s">
        <v>227</v>
      </c>
      <c r="F897" s="19" t="s">
        <v>258</v>
      </c>
      <c r="G897" s="19" t="s">
        <v>222</v>
      </c>
      <c r="H897" s="12"/>
      <c r="I897" s="16">
        <f aca="true" t="shared" si="170" ref="I897:K898">I898</f>
        <v>31426.4</v>
      </c>
      <c r="J897" s="16">
        <f t="shared" si="170"/>
        <v>40876.8</v>
      </c>
      <c r="K897" s="16">
        <f t="shared" si="170"/>
        <v>30313.1</v>
      </c>
    </row>
    <row r="898" spans="1:11" ht="25.5">
      <c r="A898" s="17" t="s">
        <v>232</v>
      </c>
      <c r="B898" s="12" t="s">
        <v>286</v>
      </c>
      <c r="C898" s="12" t="s">
        <v>261</v>
      </c>
      <c r="D898" s="18" t="s">
        <v>263</v>
      </c>
      <c r="E898" s="19" t="s">
        <v>227</v>
      </c>
      <c r="F898" s="19" t="s">
        <v>258</v>
      </c>
      <c r="G898" s="19" t="s">
        <v>222</v>
      </c>
      <c r="H898" s="12" t="s">
        <v>231</v>
      </c>
      <c r="I898" s="16">
        <f t="shared" si="170"/>
        <v>31426.4</v>
      </c>
      <c r="J898" s="16">
        <f t="shared" si="170"/>
        <v>40876.8</v>
      </c>
      <c r="K898" s="16">
        <f t="shared" si="170"/>
        <v>30313.1</v>
      </c>
    </row>
    <row r="899" spans="1:11" ht="12.75">
      <c r="A899" s="17" t="s">
        <v>16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258</v>
      </c>
      <c r="G899" s="19" t="s">
        <v>222</v>
      </c>
      <c r="H899" s="12" t="s">
        <v>17</v>
      </c>
      <c r="I899" s="16">
        <v>31426.4</v>
      </c>
      <c r="J899" s="16">
        <v>40876.8</v>
      </c>
      <c r="K899" s="16">
        <v>30313.1</v>
      </c>
    </row>
    <row r="900" spans="1:11" ht="25.5">
      <c r="A900" s="17" t="s">
        <v>340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382</v>
      </c>
      <c r="H900" s="12"/>
      <c r="I900" s="16">
        <f aca="true" t="shared" si="171" ref="I900:K901">I901</f>
        <v>1069.5</v>
      </c>
      <c r="J900" s="16">
        <f t="shared" si="171"/>
        <v>684</v>
      </c>
      <c r="K900" s="16">
        <f t="shared" si="171"/>
        <v>684</v>
      </c>
    </row>
    <row r="901" spans="1:11" ht="25.5">
      <c r="A901" s="17" t="s">
        <v>232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382</v>
      </c>
      <c r="H901" s="12" t="s">
        <v>231</v>
      </c>
      <c r="I901" s="16">
        <f t="shared" si="171"/>
        <v>1069.5</v>
      </c>
      <c r="J901" s="16">
        <f t="shared" si="171"/>
        <v>684</v>
      </c>
      <c r="K901" s="16">
        <f t="shared" si="171"/>
        <v>684</v>
      </c>
    </row>
    <row r="902" spans="1:11" ht="12.75">
      <c r="A902" s="17" t="s">
        <v>16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382</v>
      </c>
      <c r="H902" s="12" t="s">
        <v>17</v>
      </c>
      <c r="I902" s="16">
        <v>1069.5</v>
      </c>
      <c r="J902" s="16">
        <v>684</v>
      </c>
      <c r="K902" s="16">
        <v>684</v>
      </c>
    </row>
    <row r="903" spans="1:11" ht="25.5">
      <c r="A903" s="17" t="s">
        <v>338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339</v>
      </c>
      <c r="H903" s="12"/>
      <c r="I903" s="16">
        <f aca="true" t="shared" si="172" ref="I903:K904">I904</f>
        <v>4277.8</v>
      </c>
      <c r="J903" s="16">
        <f t="shared" si="172"/>
        <v>4277.8</v>
      </c>
      <c r="K903" s="16">
        <f t="shared" si="172"/>
        <v>4277.8</v>
      </c>
    </row>
    <row r="904" spans="1:11" ht="25.5">
      <c r="A904" s="17" t="s">
        <v>232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339</v>
      </c>
      <c r="H904" s="12" t="s">
        <v>231</v>
      </c>
      <c r="I904" s="16">
        <f t="shared" si="172"/>
        <v>4277.8</v>
      </c>
      <c r="J904" s="16">
        <f t="shared" si="172"/>
        <v>4277.8</v>
      </c>
      <c r="K904" s="16">
        <f t="shared" si="172"/>
        <v>4277.8</v>
      </c>
    </row>
    <row r="905" spans="1:11" ht="12.75">
      <c r="A905" s="17" t="s">
        <v>16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339</v>
      </c>
      <c r="H905" s="12" t="s">
        <v>17</v>
      </c>
      <c r="I905" s="16">
        <v>4277.8</v>
      </c>
      <c r="J905" s="16">
        <v>4277.8</v>
      </c>
      <c r="K905" s="16">
        <v>4277.8</v>
      </c>
    </row>
    <row r="906" spans="1:11" ht="25.5">
      <c r="A906" s="17" t="s">
        <v>487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261</v>
      </c>
      <c r="G906" s="19" t="s">
        <v>30</v>
      </c>
      <c r="H906" s="12"/>
      <c r="I906" s="16">
        <f>I907</f>
        <v>185</v>
      </c>
      <c r="J906" s="16">
        <f>J907</f>
        <v>185</v>
      </c>
      <c r="K906" s="16">
        <f>K907</f>
        <v>0</v>
      </c>
    </row>
    <row r="907" spans="1:11" ht="12.75">
      <c r="A907" s="32" t="s">
        <v>137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261</v>
      </c>
      <c r="G907" s="19" t="s">
        <v>145</v>
      </c>
      <c r="H907" s="12"/>
      <c r="I907" s="16">
        <f>I908+I910</f>
        <v>185</v>
      </c>
      <c r="J907" s="16">
        <f>J908+J910</f>
        <v>185</v>
      </c>
      <c r="K907" s="16">
        <f>K908+K910</f>
        <v>0</v>
      </c>
    </row>
    <row r="908" spans="1:11" ht="38.25">
      <c r="A908" s="17" t="s">
        <v>307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261</v>
      </c>
      <c r="G908" s="19" t="s">
        <v>145</v>
      </c>
      <c r="H908" s="12" t="s">
        <v>308</v>
      </c>
      <c r="I908" s="16">
        <f>I909</f>
        <v>71.5</v>
      </c>
      <c r="J908" s="16">
        <f>J909</f>
        <v>71.5</v>
      </c>
      <c r="K908" s="16">
        <f>K909</f>
        <v>0</v>
      </c>
    </row>
    <row r="909" spans="1:11" ht="12.75">
      <c r="A909" s="17" t="s">
        <v>241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261</v>
      </c>
      <c r="G909" s="19" t="s">
        <v>145</v>
      </c>
      <c r="H909" s="12" t="s">
        <v>242</v>
      </c>
      <c r="I909" s="16">
        <v>71.5</v>
      </c>
      <c r="J909" s="16">
        <v>71.5</v>
      </c>
      <c r="K909" s="16"/>
    </row>
    <row r="910" spans="1:11" ht="25.5">
      <c r="A910" s="17" t="s">
        <v>23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145</v>
      </c>
      <c r="H910" s="12" t="s">
        <v>309</v>
      </c>
      <c r="I910" s="16">
        <f>I911</f>
        <v>113.5</v>
      </c>
      <c r="J910" s="16">
        <f>J911</f>
        <v>113.5</v>
      </c>
      <c r="K910" s="16">
        <f>K911</f>
        <v>0</v>
      </c>
    </row>
    <row r="911" spans="1:11" ht="25.5">
      <c r="A911" s="17" t="s">
        <v>238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 t="s">
        <v>243</v>
      </c>
      <c r="I911" s="16">
        <v>113.5</v>
      </c>
      <c r="J911" s="16">
        <v>113.5</v>
      </c>
      <c r="K911" s="16"/>
    </row>
    <row r="912" spans="1:11" ht="12.75">
      <c r="A912" s="17" t="s">
        <v>221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264</v>
      </c>
      <c r="G912" s="19" t="s">
        <v>30</v>
      </c>
      <c r="H912" s="12"/>
      <c r="I912" s="29">
        <f aca="true" t="shared" si="173" ref="I912:K914">I913</f>
        <v>168</v>
      </c>
      <c r="J912" s="29">
        <f t="shared" si="173"/>
        <v>168</v>
      </c>
      <c r="K912" s="29">
        <f t="shared" si="173"/>
        <v>0</v>
      </c>
    </row>
    <row r="913" spans="1:11" ht="12.75">
      <c r="A913" s="32" t="s">
        <v>137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264</v>
      </c>
      <c r="G913" s="19" t="s">
        <v>145</v>
      </c>
      <c r="H913" s="12"/>
      <c r="I913" s="29">
        <f t="shared" si="173"/>
        <v>168</v>
      </c>
      <c r="J913" s="29">
        <f t="shared" si="173"/>
        <v>168</v>
      </c>
      <c r="K913" s="29">
        <f t="shared" si="173"/>
        <v>0</v>
      </c>
    </row>
    <row r="914" spans="1:11" ht="25.5">
      <c r="A914" s="17" t="s">
        <v>232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264</v>
      </c>
      <c r="G914" s="19" t="s">
        <v>145</v>
      </c>
      <c r="H914" s="12" t="s">
        <v>231</v>
      </c>
      <c r="I914" s="29">
        <f t="shared" si="173"/>
        <v>168</v>
      </c>
      <c r="J914" s="29">
        <f t="shared" si="173"/>
        <v>168</v>
      </c>
      <c r="K914" s="29">
        <f t="shared" si="173"/>
        <v>0</v>
      </c>
    </row>
    <row r="915" spans="1:11" ht="12.75">
      <c r="A915" s="17" t="s">
        <v>16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264</v>
      </c>
      <c r="G915" s="19" t="s">
        <v>145</v>
      </c>
      <c r="H915" s="12" t="s">
        <v>17</v>
      </c>
      <c r="I915" s="29">
        <v>168</v>
      </c>
      <c r="J915" s="29">
        <v>168</v>
      </c>
      <c r="K915" s="29"/>
    </row>
    <row r="916" spans="1:11" ht="25.5">
      <c r="A916" s="17" t="s">
        <v>138</v>
      </c>
      <c r="B916" s="12" t="s">
        <v>286</v>
      </c>
      <c r="C916" s="12" t="s">
        <v>261</v>
      </c>
      <c r="D916" s="18" t="s">
        <v>263</v>
      </c>
      <c r="E916" s="19" t="s">
        <v>240</v>
      </c>
      <c r="F916" s="19" t="s">
        <v>25</v>
      </c>
      <c r="G916" s="19" t="s">
        <v>30</v>
      </c>
      <c r="H916" s="12"/>
      <c r="I916" s="29">
        <f aca="true" t="shared" si="174" ref="I916:K917">I917</f>
        <v>184.5</v>
      </c>
      <c r="J916" s="29">
        <f t="shared" si="174"/>
        <v>184.5</v>
      </c>
      <c r="K916" s="29">
        <f t="shared" si="174"/>
        <v>0</v>
      </c>
    </row>
    <row r="917" spans="1:11" ht="25.5">
      <c r="A917" s="17" t="s">
        <v>402</v>
      </c>
      <c r="B917" s="12" t="s">
        <v>286</v>
      </c>
      <c r="C917" s="12" t="s">
        <v>261</v>
      </c>
      <c r="D917" s="18" t="s">
        <v>263</v>
      </c>
      <c r="E917" s="19" t="s">
        <v>240</v>
      </c>
      <c r="F917" s="19" t="s">
        <v>258</v>
      </c>
      <c r="G917" s="19" t="s">
        <v>30</v>
      </c>
      <c r="H917" s="12"/>
      <c r="I917" s="29">
        <f t="shared" si="174"/>
        <v>184.5</v>
      </c>
      <c r="J917" s="29">
        <f t="shared" si="174"/>
        <v>184.5</v>
      </c>
      <c r="K917" s="29">
        <f t="shared" si="174"/>
        <v>0</v>
      </c>
    </row>
    <row r="918" spans="1:11" ht="12.75">
      <c r="A918" s="32" t="s">
        <v>137</v>
      </c>
      <c r="B918" s="12" t="s">
        <v>286</v>
      </c>
      <c r="C918" s="12" t="s">
        <v>261</v>
      </c>
      <c r="D918" s="18" t="s">
        <v>263</v>
      </c>
      <c r="E918" s="19" t="s">
        <v>240</v>
      </c>
      <c r="F918" s="19" t="s">
        <v>258</v>
      </c>
      <c r="G918" s="19" t="s">
        <v>145</v>
      </c>
      <c r="H918" s="12"/>
      <c r="I918" s="29">
        <f>+I919</f>
        <v>184.5</v>
      </c>
      <c r="J918" s="29">
        <f>+J919</f>
        <v>184.5</v>
      </c>
      <c r="K918" s="29">
        <f>+K919</f>
        <v>0</v>
      </c>
    </row>
    <row r="919" spans="1:11" ht="25.5">
      <c r="A919" s="17" t="s">
        <v>232</v>
      </c>
      <c r="B919" s="12" t="s">
        <v>286</v>
      </c>
      <c r="C919" s="12" t="s">
        <v>261</v>
      </c>
      <c r="D919" s="18" t="s">
        <v>263</v>
      </c>
      <c r="E919" s="19" t="s">
        <v>240</v>
      </c>
      <c r="F919" s="19" t="s">
        <v>258</v>
      </c>
      <c r="G919" s="19" t="s">
        <v>145</v>
      </c>
      <c r="H919" s="12" t="s">
        <v>231</v>
      </c>
      <c r="I919" s="29">
        <f>I920</f>
        <v>184.5</v>
      </c>
      <c r="J919" s="29">
        <f>J920</f>
        <v>184.5</v>
      </c>
      <c r="K919" s="29">
        <f>K920</f>
        <v>0</v>
      </c>
    </row>
    <row r="920" spans="1:11" ht="12.75">
      <c r="A920" s="17" t="s">
        <v>16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258</v>
      </c>
      <c r="G920" s="19" t="s">
        <v>145</v>
      </c>
      <c r="H920" s="12" t="s">
        <v>17</v>
      </c>
      <c r="I920" s="29">
        <v>184.5</v>
      </c>
      <c r="J920" s="29">
        <v>184.5</v>
      </c>
      <c r="K920" s="29"/>
    </row>
    <row r="921" spans="1:11" ht="12.75">
      <c r="A921" s="54" t="s">
        <v>7</v>
      </c>
      <c r="B921" s="1" t="s">
        <v>296</v>
      </c>
      <c r="C921" s="31"/>
      <c r="D921" s="25"/>
      <c r="E921" s="26"/>
      <c r="F921" s="26"/>
      <c r="G921" s="27"/>
      <c r="H921" s="31"/>
      <c r="I921" s="28">
        <f>I922</f>
        <v>201.2</v>
      </c>
      <c r="J921" s="28">
        <f>J922</f>
        <v>201.2</v>
      </c>
      <c r="K921" s="28">
        <f>K922</f>
        <v>167.5</v>
      </c>
    </row>
    <row r="922" spans="1:11" ht="12.75">
      <c r="A922" s="44" t="s">
        <v>427</v>
      </c>
      <c r="B922" s="45" t="s">
        <v>296</v>
      </c>
      <c r="C922" s="45" t="s">
        <v>258</v>
      </c>
      <c r="D922" s="51"/>
      <c r="E922" s="52"/>
      <c r="F922" s="52"/>
      <c r="G922" s="53"/>
      <c r="H922" s="50"/>
      <c r="I922" s="56">
        <f>I926</f>
        <v>201.2</v>
      </c>
      <c r="J922" s="56">
        <f>J926</f>
        <v>201.2</v>
      </c>
      <c r="K922" s="56">
        <f>K926</f>
        <v>167.5</v>
      </c>
    </row>
    <row r="923" spans="1:11" ht="25.5" customHeight="1">
      <c r="A923" s="71" t="s">
        <v>370</v>
      </c>
      <c r="B923" s="76" t="s">
        <v>296</v>
      </c>
      <c r="C923" s="76" t="s">
        <v>258</v>
      </c>
      <c r="D923" s="77" t="s">
        <v>6</v>
      </c>
      <c r="E923" s="78" t="s">
        <v>229</v>
      </c>
      <c r="F923" s="78" t="s">
        <v>25</v>
      </c>
      <c r="G923" s="78" t="s">
        <v>30</v>
      </c>
      <c r="H923" s="76"/>
      <c r="I923" s="79">
        <f aca="true" t="shared" si="175" ref="I923:K925">I924</f>
        <v>201.2</v>
      </c>
      <c r="J923" s="85">
        <f t="shared" si="175"/>
        <v>201.2</v>
      </c>
      <c r="K923" s="79">
        <f t="shared" si="175"/>
        <v>167.5</v>
      </c>
    </row>
    <row r="924" spans="1:11" ht="12.75">
      <c r="A924" s="32" t="s">
        <v>223</v>
      </c>
      <c r="B924" s="12" t="s">
        <v>296</v>
      </c>
      <c r="C924" s="12" t="s">
        <v>258</v>
      </c>
      <c r="D924" s="18" t="s">
        <v>6</v>
      </c>
      <c r="E924" s="19" t="s">
        <v>227</v>
      </c>
      <c r="F924" s="19" t="s">
        <v>25</v>
      </c>
      <c r="G924" s="19" t="s">
        <v>30</v>
      </c>
      <c r="H924" s="12"/>
      <c r="I924" s="16">
        <f t="shared" si="175"/>
        <v>201.2</v>
      </c>
      <c r="J924" s="29">
        <f t="shared" si="175"/>
        <v>201.2</v>
      </c>
      <c r="K924" s="16">
        <f t="shared" si="175"/>
        <v>167.5</v>
      </c>
    </row>
    <row r="925" spans="1:11" ht="38.25">
      <c r="A925" s="32" t="s">
        <v>164</v>
      </c>
      <c r="B925" s="12" t="s">
        <v>296</v>
      </c>
      <c r="C925" s="12" t="s">
        <v>258</v>
      </c>
      <c r="D925" s="18" t="s">
        <v>6</v>
      </c>
      <c r="E925" s="19" t="s">
        <v>227</v>
      </c>
      <c r="F925" s="19" t="s">
        <v>261</v>
      </c>
      <c r="G925" s="19" t="s">
        <v>30</v>
      </c>
      <c r="H925" s="12"/>
      <c r="I925" s="16">
        <f t="shared" si="175"/>
        <v>201.2</v>
      </c>
      <c r="J925" s="29">
        <f t="shared" si="175"/>
        <v>201.2</v>
      </c>
      <c r="K925" s="16">
        <f t="shared" si="175"/>
        <v>167.5</v>
      </c>
    </row>
    <row r="926" spans="1:11" ht="12.75">
      <c r="A926" s="17" t="s">
        <v>224</v>
      </c>
      <c r="B926" s="12" t="s">
        <v>296</v>
      </c>
      <c r="C926" s="12" t="s">
        <v>258</v>
      </c>
      <c r="D926" s="18" t="s">
        <v>6</v>
      </c>
      <c r="E926" s="19" t="s">
        <v>227</v>
      </c>
      <c r="F926" s="19" t="s">
        <v>261</v>
      </c>
      <c r="G926" s="19" t="s">
        <v>225</v>
      </c>
      <c r="H926" s="12"/>
      <c r="I926" s="16">
        <f>+I927</f>
        <v>201.2</v>
      </c>
      <c r="J926" s="16">
        <f>+J927</f>
        <v>201.2</v>
      </c>
      <c r="K926" s="16">
        <f>+K927</f>
        <v>167.5</v>
      </c>
    </row>
    <row r="927" spans="1:11" ht="25.5">
      <c r="A927" s="17" t="s">
        <v>412</v>
      </c>
      <c r="B927" s="12" t="s">
        <v>296</v>
      </c>
      <c r="C927" s="12" t="s">
        <v>258</v>
      </c>
      <c r="D927" s="18" t="s">
        <v>6</v>
      </c>
      <c r="E927" s="19" t="s">
        <v>227</v>
      </c>
      <c r="F927" s="19" t="s">
        <v>261</v>
      </c>
      <c r="G927" s="19" t="s">
        <v>413</v>
      </c>
      <c r="H927" s="12"/>
      <c r="I927" s="16">
        <f aca="true" t="shared" si="176" ref="I927:K928">I928</f>
        <v>201.2</v>
      </c>
      <c r="J927" s="16">
        <f t="shared" si="176"/>
        <v>201.2</v>
      </c>
      <c r="K927" s="16">
        <f t="shared" si="176"/>
        <v>167.5</v>
      </c>
    </row>
    <row r="928" spans="1:11" ht="12.75">
      <c r="A928" s="17" t="s">
        <v>7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261</v>
      </c>
      <c r="G928" s="19" t="s">
        <v>413</v>
      </c>
      <c r="H928" s="12" t="s">
        <v>8</v>
      </c>
      <c r="I928" s="16">
        <f t="shared" si="176"/>
        <v>201.2</v>
      </c>
      <c r="J928" s="16">
        <f t="shared" si="176"/>
        <v>201.2</v>
      </c>
      <c r="K928" s="16">
        <f t="shared" si="176"/>
        <v>167.5</v>
      </c>
    </row>
    <row r="929" spans="1:11" ht="12.75">
      <c r="A929" s="17" t="s">
        <v>9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413</v>
      </c>
      <c r="H929" s="12" t="s">
        <v>10</v>
      </c>
      <c r="I929" s="16">
        <v>201.2</v>
      </c>
      <c r="J929" s="29">
        <v>201.2</v>
      </c>
      <c r="K929" s="16">
        <v>167.5</v>
      </c>
    </row>
    <row r="930" ht="12.75">
      <c r="A930" s="43"/>
    </row>
    <row r="931" spans="1:11" ht="12.75">
      <c r="A931" s="43"/>
      <c r="I931" s="109"/>
      <c r="J931" s="109"/>
      <c r="K931" s="109"/>
    </row>
    <row r="932" spans="1:11" ht="12.75">
      <c r="A932" s="43"/>
      <c r="I932" s="109"/>
      <c r="J932" s="109"/>
      <c r="K932" s="109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</sheetData>
  <sheetProtection/>
  <autoFilter ref="A12:K92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2022-12-16T06:41:56Z</cp:lastPrinted>
  <dcterms:created xsi:type="dcterms:W3CDTF">2006-04-25T08:11:11Z</dcterms:created>
  <dcterms:modified xsi:type="dcterms:W3CDTF">2022-12-19T12:29:02Z</dcterms:modified>
  <cp:category/>
  <cp:version/>
  <cp:contentType/>
  <cp:contentStatus/>
</cp:coreProperties>
</file>