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декабрь" sheetId="1" r:id="rId1"/>
  </sheets>
  <definedNames>
    <definedName name="_xlnm.Print_Area" localSheetId="0">'декабрь'!$A$1:$G$28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<sst xmlns="http://schemas.openxmlformats.org/spreadsheetml/2006/main" count="48" uniqueCount="48">
  <si>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</si>
  <si>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</si>
  <si>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</si>
  <si>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</si>
  <si>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</si>
  <si>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</si>
  <si>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</si>
  <si>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</si>
  <si>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</si>
  <si>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</si>
  <si>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</si>
  <si>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</si>
  <si>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</si>
  <si>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</si>
  <si>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</si>
  <si>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</si>
  <si>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</si>
  <si>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</si>
  <si>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</si>
  <si>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</si>
  <si>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</si>
  <si>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</si>
  <si>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</si>
  <si>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</si>
  <si>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</si>
  <si>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</si>
  <si>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</si>
  <si>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</si>
  <si>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</si>
  <si>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</si>
  <si>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</si>
  <si>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</si>
  <si>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</si>
  <si>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</si>
  <si>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</si>
  <si>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</si>
  <si>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</si>
  <si>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</si>
  <si>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</si>
  <si>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</si>
  <si>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</si>
  <si>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</si>
  <si>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</si>
  <si>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</si>
  <si>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</si>
  <si>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</si>
  <si>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</si>
  <si>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__________ 2018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</si>
</sst>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176" fontId="3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43" fontId="0" fillId="0" borderId="10" xfId="58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.00390625" style="4" hidden="1" customWidth="1"/>
    <col min="9" max="9" width="0.12890625" style="4" hidden="1" customWidth="1"/>
    <col min="10" max="11" width="9.125" style="4" hidden="1" customWidth="1"/>
    <col min="12" max="12" width="16.25390625" style="4" hidden="1" customWidth="1"/>
    <col min="13" max="13" width="18.375" style="4" hidden="1" customWidth="1"/>
    <col min="14" max="14" width="16.75390625" style="4" hidden="1" customWidth="1"/>
    <col min="15" max="15" width="18.25390625" style="4" hidden="1" customWidth="1"/>
    <col min="16" max="16" width="25.125" style="4" hidden="1" customWidth="1"/>
    <col min="17" max="17" width="9.125" style="0" hidden="1" customWidth="1"/>
  </cols>
  <sheetData>
    <row r="1" spans="2:7" ht="18" customHeight="1">
      <c r="B1"/>
      <c r="D1" s="2"/>
      <c r="E1" s="32" t="s">
        <v>46</v>
      </c>
      <c r="F1" s="33"/>
      <c r="G1" s="22"/>
    </row>
    <row r="2" spans="2:7" ht="5.25" customHeight="1" hidden="1">
      <c r="B2"/>
      <c r="D2" s="2"/>
      <c r="E2" s="22"/>
      <c r="F2" s="22"/>
      <c r="G2" s="23" t="s">
        <v>36</v>
      </c>
    </row>
    <row r="3" spans="2:7" ht="59.25" customHeight="1">
      <c r="B3"/>
      <c r="D3" s="38" t="s">
        <v>47</v>
      </c>
      <c r="E3" s="35"/>
      <c r="F3" s="35"/>
      <c r="G3" s="35"/>
    </row>
    <row r="4" spans="2:4" ht="12.75" customHeight="1" hidden="1">
      <c r="B4"/>
      <c r="D4" s="2"/>
    </row>
    <row r="5" spans="2:7" ht="40.5" customHeight="1">
      <c r="B5" s="36" t="s">
        <v>41</v>
      </c>
      <c r="C5" s="37"/>
      <c r="D5" s="37"/>
      <c r="E5" s="37"/>
      <c r="F5" s="37"/>
      <c r="G5" s="37"/>
    </row>
    <row r="6" spans="1:11" ht="35.25" customHeight="1" hidden="1">
      <c r="A6" s="34"/>
      <c r="B6" s="35"/>
      <c r="C6" s="35"/>
      <c r="D6" s="35"/>
      <c r="E6" s="35"/>
      <c r="F6" s="35"/>
      <c r="H6" s="3"/>
      <c r="I6" s="31"/>
      <c r="J6" s="31"/>
      <c r="K6" s="31"/>
    </row>
    <row r="7" spans="1:11" ht="0.75" customHeight="1">
      <c r="A7" s="1"/>
      <c r="H7" s="31"/>
      <c r="I7" s="31"/>
      <c r="J7" s="31"/>
      <c r="K7" s="31"/>
    </row>
    <row r="8" spans="6:11" ht="21" customHeight="1">
      <c r="F8" s="24" t="s">
        <v>45</v>
      </c>
      <c r="H8" s="31"/>
      <c r="I8" s="31"/>
      <c r="J8" s="31"/>
      <c r="K8" s="31"/>
    </row>
    <row r="9" spans="2:15" ht="33.75" customHeight="1">
      <c r="B9" s="5" t="s">
        <v>0</v>
      </c>
      <c r="C9" s="10" t="s">
        <v>32</v>
      </c>
      <c r="D9" s="11" t="s">
        <v>42</v>
      </c>
      <c r="E9" s="11" t="s">
        <v>43</v>
      </c>
      <c r="F9" s="11" t="s">
        <v>44</v>
      </c>
      <c r="H9" s="29"/>
      <c r="I9" s="29"/>
      <c r="J9" s="29"/>
      <c r="K9" s="29"/>
      <c r="L9" s="29"/>
      <c r="N9" s="29"/>
      <c r="O9" s="29"/>
    </row>
    <row r="10" spans="2:17" ht="31.5" customHeight="1">
      <c r="B10" s="6" t="s">
        <v>2</v>
      </c>
      <c r="C10" s="12" t="s">
        <v>1</v>
      </c>
      <c r="D10" s="17">
        <f>D11+D13+D15+D19+D22+D23+D24+D25+D27+D28+D26</f>
        <v>471822.8</v>
      </c>
      <c r="E10" s="17">
        <f>E11+E13+E15+E19+E22+E23+E24+E25+E27+E28+E26</f>
        <v>439731.39999999997</v>
      </c>
      <c r="F10" s="17">
        <f>F11+F13+F15+F19+F22+F23+F24+F25+F27+F28+F26</f>
        <v>411857.7</v>
      </c>
      <c r="H10" s="28"/>
      <c r="I10" s="28"/>
      <c r="J10" s="28"/>
      <c r="L10" s="28"/>
      <c r="M10" s="17"/>
      <c r="N10" s="25"/>
      <c r="O10" s="25"/>
      <c r="P10" s="25"/>
      <c r="Q10" s="25"/>
    </row>
    <row r="11" spans="2:17" ht="28.5" customHeight="1">
      <c r="B11" s="6" t="s">
        <v>4</v>
      </c>
      <c r="C11" s="12" t="s">
        <v>3</v>
      </c>
      <c r="D11" s="17">
        <f>D12</f>
        <v>236020</v>
      </c>
      <c r="E11" s="17">
        <f>E12</f>
        <v>239681</v>
      </c>
      <c r="F11" s="17">
        <f>F12</f>
        <v>214035</v>
      </c>
      <c r="H11" s="25"/>
      <c r="I11" s="17"/>
      <c r="J11" s="17"/>
      <c r="L11" s="17"/>
      <c r="M11" s="17"/>
      <c r="N11" s="25"/>
      <c r="O11" s="25"/>
      <c r="P11" s="25"/>
      <c r="Q11" s="25"/>
    </row>
    <row r="12" spans="2:17" ht="30" customHeight="1">
      <c r="B12" s="7" t="s">
        <v>6</v>
      </c>
      <c r="C12" s="13" t="s">
        <v>5</v>
      </c>
      <c r="D12" s="16">
        <f>(205680+340+1000+3000)+26000</f>
        <v>236020</v>
      </c>
      <c r="E12" s="16">
        <f>209341+340+30000</f>
        <v>239681</v>
      </c>
      <c r="F12" s="16">
        <f>213695+340</f>
        <v>214035</v>
      </c>
      <c r="H12" s="25"/>
      <c r="I12" s="16"/>
      <c r="J12" s="16"/>
      <c r="L12" s="16"/>
      <c r="M12" s="16"/>
      <c r="N12" s="25"/>
      <c r="O12" s="25"/>
      <c r="P12" s="25"/>
      <c r="Q12" s="25"/>
    </row>
    <row r="13" spans="2:17" ht="56.25">
      <c r="B13" s="6" t="s">
        <v>8</v>
      </c>
      <c r="C13" s="12" t="s">
        <v>7</v>
      </c>
      <c r="D13" s="17">
        <f>D14</f>
        <v>8362</v>
      </c>
      <c r="E13" s="17">
        <f>E14</f>
        <v>8200</v>
      </c>
      <c r="F13" s="17">
        <f>F14</f>
        <v>8300</v>
      </c>
      <c r="H13" s="25"/>
      <c r="I13" s="17"/>
      <c r="J13" s="17"/>
      <c r="L13" s="17"/>
      <c r="M13" s="17"/>
      <c r="N13" s="25"/>
      <c r="O13" s="25"/>
      <c r="P13" s="25"/>
      <c r="Q13" s="25"/>
    </row>
    <row r="14" spans="2:17" ht="39.75" customHeight="1">
      <c r="B14" s="7" t="s">
        <v>10</v>
      </c>
      <c r="C14" s="13" t="s">
        <v>9</v>
      </c>
      <c r="D14" s="16">
        <f>7962+400</f>
        <v>8362</v>
      </c>
      <c r="E14" s="16">
        <v>8200</v>
      </c>
      <c r="F14" s="16">
        <v>8300</v>
      </c>
      <c r="H14" s="25"/>
      <c r="I14" s="16"/>
      <c r="J14" s="16"/>
      <c r="L14" s="16"/>
      <c r="M14" s="16"/>
      <c r="N14" s="25"/>
      <c r="O14" s="25"/>
      <c r="P14" s="25"/>
      <c r="Q14" s="25"/>
    </row>
    <row r="15" spans="2:17" ht="18.75">
      <c r="B15" s="6" t="s">
        <v>12</v>
      </c>
      <c r="C15" s="12" t="s">
        <v>11</v>
      </c>
      <c r="D15" s="17">
        <f>D16+D17+D18</f>
        <v>38373</v>
      </c>
      <c r="E15" s="17">
        <f>E16+E17+E18</f>
        <v>52772</v>
      </c>
      <c r="F15" s="17">
        <f>F16+F17+F18</f>
        <v>61121</v>
      </c>
      <c r="H15" s="25"/>
      <c r="I15" s="17"/>
      <c r="J15" s="17"/>
      <c r="L15" s="17"/>
      <c r="M15" s="17"/>
      <c r="N15" s="25"/>
      <c r="O15" s="25"/>
      <c r="P15" s="25"/>
      <c r="Q15" s="25"/>
    </row>
    <row r="16" spans="2:17" ht="37.5">
      <c r="B16" s="7" t="s">
        <v>28</v>
      </c>
      <c r="C16" s="9" t="s">
        <v>31</v>
      </c>
      <c r="D16" s="18">
        <f>43254.4-6000</f>
        <v>37254.4</v>
      </c>
      <c r="E16" s="19">
        <v>51465</v>
      </c>
      <c r="F16" s="19">
        <v>59758</v>
      </c>
      <c r="H16" s="25"/>
      <c r="I16" s="18"/>
      <c r="J16" s="18"/>
      <c r="L16" s="19"/>
      <c r="M16" s="16"/>
      <c r="N16" s="25"/>
      <c r="O16" s="25"/>
      <c r="P16" s="25"/>
      <c r="Q16" s="25"/>
    </row>
    <row r="17" spans="2:17" ht="27" customHeight="1">
      <c r="B17" s="8" t="s">
        <v>29</v>
      </c>
      <c r="C17" s="9" t="s">
        <v>30</v>
      </c>
      <c r="D17" s="18">
        <v>123.6</v>
      </c>
      <c r="E17" s="18">
        <v>123</v>
      </c>
      <c r="F17" s="18">
        <v>128</v>
      </c>
      <c r="H17" s="25"/>
      <c r="I17" s="18"/>
      <c r="J17" s="18"/>
      <c r="L17" s="18"/>
      <c r="M17" s="16"/>
      <c r="N17" s="25"/>
      <c r="O17" s="25"/>
      <c r="P17" s="25"/>
      <c r="Q17" s="25"/>
    </row>
    <row r="18" spans="2:17" ht="37.5">
      <c r="B18" s="8" t="s">
        <v>34</v>
      </c>
      <c r="C18" s="13" t="s">
        <v>35</v>
      </c>
      <c r="D18" s="18">
        <v>995</v>
      </c>
      <c r="E18" s="20">
        <v>1184</v>
      </c>
      <c r="F18" s="20">
        <v>1235</v>
      </c>
      <c r="H18" s="25"/>
      <c r="I18" s="18"/>
      <c r="J18" s="18"/>
      <c r="L18" s="20"/>
      <c r="M18" s="16"/>
      <c r="N18" s="25"/>
      <c r="O18" s="25"/>
      <c r="P18" s="25"/>
      <c r="Q18" s="25"/>
    </row>
    <row r="19" spans="2:17" ht="18.75">
      <c r="B19" s="6" t="s">
        <v>14</v>
      </c>
      <c r="C19" s="12" t="s">
        <v>13</v>
      </c>
      <c r="D19" s="17">
        <f>D20+D21</f>
        <v>83388</v>
      </c>
      <c r="E19" s="17">
        <f>E20+E21</f>
        <v>86388</v>
      </c>
      <c r="F19" s="17">
        <f>F20+F21</f>
        <v>80888</v>
      </c>
      <c r="H19" s="25"/>
      <c r="I19" s="17"/>
      <c r="J19" s="17"/>
      <c r="L19" s="17"/>
      <c r="M19" s="17"/>
      <c r="N19" s="25"/>
      <c r="O19" s="25"/>
      <c r="P19" s="25"/>
      <c r="Q19" s="25"/>
    </row>
    <row r="20" spans="2:17" ht="28.5" customHeight="1">
      <c r="B20" s="7" t="s">
        <v>37</v>
      </c>
      <c r="C20" s="13" t="s">
        <v>38</v>
      </c>
      <c r="D20" s="18">
        <f>28400+7000+3000</f>
        <v>38400</v>
      </c>
      <c r="E20" s="18">
        <f>28400+7000+4000</f>
        <v>39400</v>
      </c>
      <c r="F20" s="18">
        <f>28400+5500</f>
        <v>33900</v>
      </c>
      <c r="H20" s="25"/>
      <c r="I20" s="18"/>
      <c r="J20" s="18"/>
      <c r="L20" s="18"/>
      <c r="M20" s="16"/>
      <c r="N20" s="25"/>
      <c r="O20" s="25"/>
      <c r="P20" s="25"/>
      <c r="Q20" s="25"/>
    </row>
    <row r="21" spans="2:17" ht="24.75" customHeight="1">
      <c r="B21" s="7" t="s">
        <v>27</v>
      </c>
      <c r="C21" s="13" t="s">
        <v>33</v>
      </c>
      <c r="D21" s="16">
        <f>46988-2000</f>
        <v>44988</v>
      </c>
      <c r="E21" s="16">
        <v>46988</v>
      </c>
      <c r="F21" s="16">
        <v>46988</v>
      </c>
      <c r="H21" s="25"/>
      <c r="I21" s="16"/>
      <c r="J21" s="16"/>
      <c r="L21" s="16"/>
      <c r="M21" s="16"/>
      <c r="N21" s="25"/>
      <c r="O21" s="25"/>
      <c r="P21" s="25"/>
      <c r="Q21" s="25"/>
    </row>
    <row r="22" spans="2:17" ht="28.5" customHeight="1">
      <c r="B22" s="6" t="s">
        <v>16</v>
      </c>
      <c r="C22" s="12" t="s">
        <v>15</v>
      </c>
      <c r="D22" s="17">
        <f>(9800-1000)-700</f>
        <v>8100</v>
      </c>
      <c r="E22" s="17">
        <v>9800</v>
      </c>
      <c r="F22" s="17">
        <v>9800</v>
      </c>
      <c r="H22" s="25"/>
      <c r="I22" s="17"/>
      <c r="J22" s="17"/>
      <c r="L22" s="17"/>
      <c r="M22" s="16"/>
      <c r="N22" s="25"/>
      <c r="O22" s="25"/>
      <c r="P22" s="25"/>
      <c r="Q22" s="25"/>
    </row>
    <row r="23" spans="2:17" ht="57.75" customHeight="1">
      <c r="B23" s="6" t="s">
        <v>18</v>
      </c>
      <c r="C23" s="12" t="s">
        <v>17</v>
      </c>
      <c r="D23" s="17">
        <f>27100+2000</f>
        <v>29100</v>
      </c>
      <c r="E23" s="17">
        <v>26900</v>
      </c>
      <c r="F23" s="17">
        <v>26900</v>
      </c>
      <c r="H23" s="26"/>
      <c r="I23" s="17"/>
      <c r="J23" s="17"/>
      <c r="L23" s="17"/>
      <c r="M23" s="16"/>
      <c r="N23" s="25"/>
      <c r="O23" s="25"/>
      <c r="P23" s="25"/>
      <c r="Q23" s="25"/>
    </row>
    <row r="24" spans="2:17" ht="41.25" customHeight="1">
      <c r="B24" s="6" t="s">
        <v>20</v>
      </c>
      <c r="C24" s="12" t="s">
        <v>19</v>
      </c>
      <c r="D24" s="21">
        <f>786.8-100</f>
        <v>686.8</v>
      </c>
      <c r="E24" s="21">
        <v>786.8</v>
      </c>
      <c r="F24" s="21">
        <v>786.8</v>
      </c>
      <c r="H24" s="25"/>
      <c r="I24" s="21"/>
      <c r="J24" s="21"/>
      <c r="L24" s="21"/>
      <c r="M24" s="16"/>
      <c r="N24" s="25"/>
      <c r="O24" s="25"/>
      <c r="P24" s="25"/>
      <c r="Q24" s="25"/>
    </row>
    <row r="25" spans="2:17" ht="56.25">
      <c r="B25" s="6" t="s">
        <v>22</v>
      </c>
      <c r="C25" s="12" t="s">
        <v>21</v>
      </c>
      <c r="D25" s="21">
        <f>220+251.3+191.5+65.5+0.8</f>
        <v>729.0999999999999</v>
      </c>
      <c r="E25" s="21">
        <v>220</v>
      </c>
      <c r="F25" s="21">
        <v>220</v>
      </c>
      <c r="H25" s="25"/>
      <c r="I25" s="21"/>
      <c r="J25" s="21"/>
      <c r="L25" s="21"/>
      <c r="M25" s="16"/>
      <c r="N25" s="25"/>
      <c r="O25" s="25"/>
      <c r="P25" s="25"/>
      <c r="Q25" s="25"/>
    </row>
    <row r="26" spans="2:17" ht="42" customHeight="1">
      <c r="B26" s="6" t="s">
        <v>39</v>
      </c>
      <c r="C26" s="15" t="s">
        <v>40</v>
      </c>
      <c r="D26" s="17">
        <f>(21771.8-28.3+40000+15000)-21500</f>
        <v>55243.5</v>
      </c>
      <c r="E26" s="17">
        <v>10000</v>
      </c>
      <c r="F26" s="17">
        <v>5000</v>
      </c>
      <c r="H26" s="30"/>
      <c r="I26" s="17"/>
      <c r="J26" s="17"/>
      <c r="L26" s="17"/>
      <c r="M26" s="16"/>
      <c r="N26" s="25"/>
      <c r="O26" s="25"/>
      <c r="P26" s="25"/>
      <c r="Q26" s="25"/>
    </row>
    <row r="27" spans="2:17" ht="37.5">
      <c r="B27" s="6" t="s">
        <v>24</v>
      </c>
      <c r="C27" s="12" t="s">
        <v>23</v>
      </c>
      <c r="D27" s="17">
        <f>(3031.8+21.6+2220+500)+200</f>
        <v>5973.4</v>
      </c>
      <c r="E27" s="17">
        <f>3300-340</f>
        <v>2960</v>
      </c>
      <c r="F27" s="17">
        <f>3300-340</f>
        <v>2960</v>
      </c>
      <c r="H27" s="27"/>
      <c r="I27" s="17"/>
      <c r="J27" s="17"/>
      <c r="L27" s="17"/>
      <c r="M27" s="16"/>
      <c r="N27" s="25"/>
      <c r="O27" s="25"/>
      <c r="P27" s="25"/>
      <c r="Q27" s="25"/>
    </row>
    <row r="28" spans="2:17" ht="29.25" customHeight="1">
      <c r="B28" s="6" t="s">
        <v>26</v>
      </c>
      <c r="C28" s="14" t="s">
        <v>25</v>
      </c>
      <c r="D28" s="21">
        <f>(3140.3+6.7+1000)+1700</f>
        <v>5847</v>
      </c>
      <c r="E28" s="21">
        <v>2023.6</v>
      </c>
      <c r="F28" s="21">
        <v>1846.9</v>
      </c>
      <c r="H28" s="27"/>
      <c r="I28" s="21"/>
      <c r="J28" s="21"/>
      <c r="L28" s="21"/>
      <c r="M28" s="16"/>
      <c r="N28" s="25"/>
      <c r="O28" s="25"/>
      <c r="P28" s="25"/>
      <c r="Q28" s="25"/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2" right="0.19" top="0.22" bottom="0.27" header="0.2" footer="0.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2018-12-17T06:17:16Z</cp:lastPrinted>
  <dcterms:created xsi:type="dcterms:W3CDTF">2016-11-07T05:24:14Z</dcterms:created>
  <dcterms:modified xsi:type="dcterms:W3CDTF">2018-12-18T13:04:55Z</dcterms:modified>
  <cp:category/>
  <cp:version/>
  <cp:contentType/>
  <cp:contentStatus/>
</cp:coreProperties>
</file>