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'Лист1'!$A$10:$K$980</definedName>
  </definedNames>
  <calcPr fullCalcOnLoad="1"/>
</workbook>
</file>

<file path=xl/sharedStrings.xml><?xml version="1.0" encoding="utf-8"?>
<sst xmlns="http://schemas.openxmlformats.org/spreadsheetml/2006/main" count="6042" uniqueCount="525">
  <si>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</si>
  <si>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</si>
  <si>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</si>
  <si>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</si>
  <si>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</si>
  <si>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</si>
  <si>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</si>
  <si>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</si>
  <si>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</si>
  <si>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</si>
  <si>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</si>
  <si>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</si>
  <si>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</si>
  <si>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</si>
  <si>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</si>
  <si>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</si>
  <si>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</si>
  <si>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</si>
  <si>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</si>
  <si>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</si>
  <si>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</si>
  <si>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</si>
  <si>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</si>
  <si>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</si>
  <si>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</si>
  <si>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</si>
  <si>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</si>
  <si>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</si>
  <si>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</si>
  <si>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</si>
  <si>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</si>
  <si>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</si>
  <si>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</si>
  <si>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</si>
  <si>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</si>
  <si>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</si>
  <si>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</si>
  <si>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</si>
  <si>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</si>
  <si>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</si>
  <si>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</si>
  <si>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</si>
  <si>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</si>
  <si>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</si>
  <si>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</si>
  <si>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</si>
  <si>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</si>
  <si>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</si>
  <si>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</si>
  <si>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</si>
  <si>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</si>
  <si>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</si>
  <si>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</si>
  <si>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</si>
  <si>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</si>
  <si>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</si>
  <si>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</si>
  <si>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</si>
  <si>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</si>
  <si>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</si>
  <si>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</si>
  <si>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</si>
  <si>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</si>
  <si>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</si>
  <si>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</si>
  <si>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</si>
  <si>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</si>
  <si>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</si>
  <si>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</si>
  <si>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</si>
  <si>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</si>
  <si>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</si>
  <si>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</si>
  <si>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</si>
  <si>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</si>
  <si>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</si>
  <si>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</si>
  <si>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</si>
  <si>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</si>
  <si>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</si>
  <si>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</si>
  <si>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</si>
  <si>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</si>
  <si>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</si>
  <si>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</si>
  <si>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</si>
  <si>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</si>
  <si>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</si>
  <si>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</si>
  <si>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</si>
  <si>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</si>
  <si>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</si>
  <si>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</si>
  <si>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</si>
  <si>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</si>
  <si>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</si>
  <si>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</si>
  <si>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</si>
  <si>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</si>
  <si>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</si>
  <si>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</si>
  <si>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</si>
  <si>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</si>
  <si>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</si>
  <si>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</si>
  <si>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</si>
  <si>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</si>
  <si>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</si>
  <si>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</si>
  <si>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</si>
  <si>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</si>
  <si>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</si>
  <si>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</si>
  <si>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</si>
  <si>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</si>
  <si>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</si>
  <si>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</si>
  <si>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</si>
  <si>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</si>
  <si>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</si>
  <si>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</si>
  <si>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</si>
  <si>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</si>
  <si>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</si>
  <si>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</si>
  <si>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</si>
  <si>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</si>
  <si>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</si>
  <si>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</si>
  <si>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</si>
  <si>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</si>
  <si>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</si>
  <si>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</si>
  <si>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</si>
  <si>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</si>
  <si>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</si>
  <si>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</si>
  <si>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</si>
  <si>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</si>
  <si>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</si>
  <si>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</si>
  <si>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</si>
  <si>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</si>
  <si>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</si>
  <si>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</si>
  <si>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</si>
  <si>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</si>
  <si>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</si>
  <si>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</si>
  <si>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</si>
  <si>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</si>
  <si>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</si>
  <si>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</si>
  <si>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</si>
  <si>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</si>
  <si>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</si>
  <si>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</si>
  <si>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</si>
  <si>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</si>
  <si>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</si>
  <si>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</si>
  <si>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</si>
  <si>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</si>
  <si>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</si>
  <si>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</si>
  <si>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</si>
  <si>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</si>
  <si>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</si>
  <si>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</si>
  <si>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</si>
  <si>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</si>
  <si>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</si>
  <si>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</si>
  <si>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</si>
  <si>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</si>
  <si>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</si>
  <si>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</si>
  <si>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</si>
  <si>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</si>
  <si>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</si>
  <si>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</si>
  <si>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</si>
  <si>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</si>
  <si>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</si>
  <si>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</si>
  <si>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</si>
  <si>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</si>
  <si>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</si>
  <si>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</si>
  <si>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</si>
  <si>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</si>
  <si>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</si>
  <si>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</si>
  <si>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</si>
  <si>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</si>
  <si>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</si>
  <si>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</si>
  <si>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</si>
  <si>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</si>
  <si>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</si>
  <si>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</si>
  <si>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</si>
  <si>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</si>
  <si>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</si>
  <si>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</si>
  <si>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</si>
  <si>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</si>
  <si>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</si>
  <si>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</si>
  <si>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</si>
  <si>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</si>
  <si>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</si>
  <si>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</si>
  <si>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</si>
  <si>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</si>
  <si>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</si>
  <si>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</si>
  <si>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</si>
  <si>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</si>
  <si>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</si>
  <si>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</si>
  <si>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</si>
  <si>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</si>
  <si>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</si>
  <si>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</si>
  <si>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</si>
  <si>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</si>
  <si>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</si>
  <si>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</si>
  <si>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</si>
  <si>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</si>
  <si>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</si>
  <si>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</si>
  <si>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</si>
  <si>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</si>
  <si>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</si>
  <si>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</si>
  <si>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</si>
  <si>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</si>
  <si>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</si>
  <si>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</si>
  <si>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</si>
  <si>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</si>
  <si>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</si>
  <si>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</si>
  <si>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</si>
  <si>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</si>
  <si>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</si>
  <si>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</si>
  <si>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</si>
  <si>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</si>
  <si>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</si>
  <si>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</si>
  <si>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</si>
  <si>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</si>
  <si>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</si>
  <si>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</si>
  <si>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</si>
  <si>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</si>
  <si>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</si>
  <si>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</si>
  <si>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</si>
  <si>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</si>
  <si>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</si>
  <si>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</si>
  <si>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</si>
  <si>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</si>
  <si>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</si>
  <si>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</si>
  <si>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</si>
  <si>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</si>
  <si>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</si>
  <si>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</si>
  <si>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</si>
  <si>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</si>
  <si>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</si>
  <si>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</si>
  <si>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</si>
  <si>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</si>
  <si>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</si>
  <si>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</si>
  <si>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</si>
  <si>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</si>
  <si>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</si>
  <si>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</si>
  <si>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</si>
  <si>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</si>
  <si>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</si>
  <si>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</si>
  <si>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</si>
  <si>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</si>
  <si>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</si>
  <si>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</si>
  <si>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</si>
  <si>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</si>
  <si>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</si>
  <si>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</si>
  <si>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</si>
  <si>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</si>
  <si>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</si>
  <si>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</si>
  <si>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</si>
  <si>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</si>
  <si>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</si>
  <si>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</si>
  <si>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</si>
  <si>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</si>
  <si>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</si>
  <si>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</si>
  <si>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</si>
  <si>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</si>
  <si>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</si>
  <si>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</si>
  <si>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</si>
  <si>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</si>
  <si>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</si>
  <si>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</si>
  <si>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</si>
  <si>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</si>
  <si>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</si>
  <si>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</si>
  <si>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</si>
  <si>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</si>
  <si>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</si>
  <si>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</si>
  <si>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</si>
  <si>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</si>
  <si>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</si>
  <si>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</si>
  <si>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</si>
  <si>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</si>
  <si>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</si>
  <si>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</si>
  <si>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</si>
  <si>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</si>
  <si>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</si>
  <si>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</si>
  <si>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</si>
  <si>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</si>
  <si>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</si>
  <si>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</si>
  <si>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</si>
  <si>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</si>
  <si>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</si>
  <si>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</si>
  <si>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</si>
  <si>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</si>
  <si>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</si>
  <si>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</si>
  <si>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</si>
  <si>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</si>
  <si>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</si>
  <si>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</si>
  <si>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</si>
  <si>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</si>
  <si>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</si>
  <si>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</si>
  <si>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</si>
  <si>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</si>
  <si>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</si>
  <si>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</si>
  <si>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</si>
  <si>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</si>
  <si>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</si>
  <si>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</si>
  <si>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</si>
  <si>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</si>
  <si>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</si>
  <si>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</si>
  <si>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</si>
  <si>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</si>
  <si>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</si>
  <si>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</si>
  <si>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</si>
  <si>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</si>
  <si>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</si>
  <si>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</si>
  <si>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</si>
  <si>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</si>
  <si>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</si>
  <si>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</si>
  <si>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</si>
  <si>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</si>
  <si>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</si>
  <si>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</si>
  <si>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</si>
  <si>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</si>
  <si>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</si>
  <si>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</si>
  <si>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</si>
  <si>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</si>
  <si>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</si>
  <si>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</si>
  <si>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</si>
  <si>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</si>
  <si>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</si>
  <si>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</si>
  <si>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</si>
  <si>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</si>
  <si>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</si>
  <si>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</si>
  <si>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</si>
  <si>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</si>
  <si>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</si>
  <si>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</si>
  <si>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</si>
  <si>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</si>
  <si>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</si>
  <si>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</si>
  <si>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</si>
  <si>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</si>
  <si>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</si>
  <si>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</si>
  <si>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</si>
  <si>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</si>
  <si>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</si>
  <si>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</si>
  <si>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</si>
  <si>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</si>
  <si>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</si>
  <si>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</si>
  <si>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</si>
  <si>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</si>
  <si>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</si>
  <si>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</si>
  <si>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</si>
  <si>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</si>
  <si>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</si>
  <si>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</si>
  <si>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</si>
  <si>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</si>
  <si>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</si>
  <si>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</si>
  <si>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</si>
  <si>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</si>
  <si>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</si>
  <si>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</si>
  <si>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</si>
  <si>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</si>
  <si>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</si>
  <si>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</si>
  <si>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</si>
  <si>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</si>
  <si>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</si>
  <si>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</si>
  <si>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</si>
  <si>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</si>
  <si>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</si>
  <si>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</si>
  <si>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</si>
  <si>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</si>
  <si>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</si>
  <si>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</si>
  <si>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</si>
  <si>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</si>
  <si>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</si>
  <si>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</si>
  <si>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</si>
  <si>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</si>
  <si>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</si>
  <si>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</si>
  <si>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</si>
  <si>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</si>
  <si>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</si>
  <si>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</si>
  <si>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</si>
  <si>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</si>
  <si>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</si>
  <si>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</si>
  <si>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</si>
  <si>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</si>
  <si>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</si>
  <si>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</si>
  <si>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</si>
  <si>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</si>
  <si>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</si>
  <si>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</si>
  <si>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</si>
  <si>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</si>
  <si>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</si>
  <si>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</si>
  <si>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</si>
  <si>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</si>
  <si>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</si>
  <si>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</si>
  <si>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</si>
  <si>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</si>
  <si>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</si>
  <si>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</si>
  <si>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</si>
  <si>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</si>
  <si>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</si>
  <si>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</si>
  <si>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</si>
  <si>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</si>
  <si>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</si>
  <si>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</si>
  <si>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</si>
  <si>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</si>
  <si>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</si>
  <si>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</si>
  <si>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</si>
  <si>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</si>
  <si>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</si>
  <si>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</si>
  <si>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</si>
  <si>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</si>
  <si>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</si>
  <si>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</si>
  <si>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</si>
  <si>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</si>
  <si>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</si>
  <si>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</si>
  <si>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</si>
  <si>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</si>
  <si>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</si>
  <si>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</si>
  <si>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</si>
  <si>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</si>
  <si>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</si>
  <si>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</si>
  <si>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</si>
  <si>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</si>
  <si>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</si>
  <si>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от 26.08.2021 № 51-24/7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</si>
</sst>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4"/>
  <sheetViews>
    <sheetView tabSelected="1" zoomScale="120" zoomScaleNormal="120" zoomScalePageLayoutView="0" workbookViewId="0" topLeftCell="A1">
      <selection activeCell="A7" sqref="A7:K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0" t="s">
        <v>329</v>
      </c>
      <c r="F3" s="130"/>
      <c r="G3" s="130"/>
      <c r="H3" s="130"/>
      <c r="I3" s="130"/>
      <c r="J3" s="130"/>
      <c r="K3" s="13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524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3" t="s">
        <v>430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1" t="s">
        <v>239</v>
      </c>
      <c r="B11" s="134" t="s">
        <v>240</v>
      </c>
      <c r="C11" s="135"/>
      <c r="D11" s="135"/>
      <c r="E11" s="136"/>
      <c r="F11" s="131" t="s">
        <v>229</v>
      </c>
      <c r="G11" s="144" t="s">
        <v>241</v>
      </c>
      <c r="H11" s="144" t="s">
        <v>230</v>
      </c>
      <c r="I11" s="144" t="s">
        <v>335</v>
      </c>
      <c r="J11" s="144" t="s">
        <v>385</v>
      </c>
      <c r="K11" s="131" t="s">
        <v>431</v>
      </c>
    </row>
    <row r="12" spans="1:11" ht="12.75">
      <c r="A12" s="132"/>
      <c r="B12" s="137"/>
      <c r="C12" s="138"/>
      <c r="D12" s="138"/>
      <c r="E12" s="139"/>
      <c r="F12" s="132"/>
      <c r="G12" s="145"/>
      <c r="H12" s="145"/>
      <c r="I12" s="145"/>
      <c r="J12" s="145"/>
      <c r="K12" s="132"/>
    </row>
    <row r="13" spans="1:11" ht="12.75">
      <c r="A13" s="133"/>
      <c r="B13" s="140"/>
      <c r="C13" s="141"/>
      <c r="D13" s="141"/>
      <c r="E13" s="142"/>
      <c r="F13" s="133"/>
      <c r="G13" s="146"/>
      <c r="H13" s="146"/>
      <c r="I13" s="146"/>
      <c r="J13" s="146"/>
      <c r="K13" s="133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I15+I21+I179+I212+I239+I343+I424+I459+I473+I520+I580+I604+I785+I796+I845+I903+I924+I941+I974+I869+I537++I959+I949</f>
        <v>2533021.8000000003</v>
      </c>
      <c r="J14" s="32">
        <f>J15+J21+J179+J212+J239+J343+J424+J459+J473+J520+J580+J604+J785+J796+J845+J903+J924+J941+J974+J869+J537++J959+J949</f>
        <v>2182455.5</v>
      </c>
      <c r="K14" s="32">
        <f>K15+K21+K179+K212+K239+K343+K424+K459+K473+K520+K580+K604+K785+K796+K845+K903+K924+K941+K974+K869+K537++K959+K949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695698.8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5.5">
      <c r="A22" s="23" t="s">
        <v>497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498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499</v>
      </c>
      <c r="B24" s="41" t="s">
        <v>249</v>
      </c>
      <c r="C24" s="13" t="s">
        <v>246</v>
      </c>
      <c r="D24" s="13" t="s">
        <v>249</v>
      </c>
      <c r="E24" s="13" t="s">
        <v>500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5574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5574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5572.3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5572.3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49453.1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49453.1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49453.1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49453.1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49453.1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624380.9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490189.6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17918.100000000002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17877.2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17877.2</v>
      </c>
      <c r="J65" s="14">
        <v>18412.3</v>
      </c>
      <c r="K65" s="14">
        <v>18412.3</v>
      </c>
    </row>
    <row r="66" spans="1:11" ht="38.25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256920.6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256920.6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256920.6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37508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37508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37508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2350.9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2350.9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2350.9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826.3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811.3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811.3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39651.700000000004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613.9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613.9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39037.8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39037.8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1610.9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19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19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1591.9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1591.9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290.1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284.1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284.1</v>
      </c>
      <c r="J113" s="14">
        <v>486.5</v>
      </c>
      <c r="K113" s="14">
        <v>486.5</v>
      </c>
    </row>
    <row r="114" spans="1:11" ht="51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79.2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79.2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79.2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3462.5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2412.5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2412.5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2412.5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502</v>
      </c>
      <c r="B147" s="38" t="s">
        <v>249</v>
      </c>
      <c r="C147" s="7" t="s">
        <v>258</v>
      </c>
      <c r="D147" s="7" t="s">
        <v>356</v>
      </c>
      <c r="E147" s="7" t="s">
        <v>501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501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501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19223.899999999998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284.1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284.1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284.1</v>
      </c>
      <c r="J158" s="63">
        <v>262.5</v>
      </c>
      <c r="K158" s="63">
        <v>262.5</v>
      </c>
    </row>
    <row r="159" spans="1:11" ht="102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18939.8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18939.8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18939.8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4380.7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3933.3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3933.3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3853.3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3853.3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3853.3</v>
      </c>
      <c r="J199" s="28">
        <v>1000</v>
      </c>
      <c r="K199" s="28">
        <v>1000</v>
      </c>
    </row>
    <row r="200" spans="1:11" ht="38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80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80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80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8.25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I240+I304+I316+I339</f>
        <v>151699.2</v>
      </c>
      <c r="J239" s="30">
        <f>J240+J304+J316+J339</f>
        <v>142528.69999999998</v>
      </c>
      <c r="K239" s="30">
        <f>K240+K304+K316+K339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I241+I245+I255+I265+I278+I300</f>
        <v>139749.5</v>
      </c>
      <c r="J240" s="29">
        <f>J241+J245+J255+J265+J278+J300</f>
        <v>130600.19999999998</v>
      </c>
      <c r="K240" s="29">
        <f>K241+K245+K255+K265+K278+K300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25063.5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3162.8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3162.8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3162.8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8874.3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2432.9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2432.9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2432.9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50280.600000000006</v>
      </c>
      <c r="J265" s="28">
        <f>J266+J275+J272+J269</f>
        <v>47977.5</v>
      </c>
      <c r="K265" s="28">
        <f>K266+K275+K272+K269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1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6.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8.25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6.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10718.7</v>
      </c>
      <c r="J275" s="28">
        <f t="shared" si="48"/>
        <v>11880.8</v>
      </c>
      <c r="K275" s="28">
        <f t="shared" si="48"/>
        <v>12593.6</v>
      </c>
    </row>
    <row r="276" spans="1:11" ht="38.25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10718.7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10718.7</v>
      </c>
      <c r="J277" s="28">
        <v>11880.8</v>
      </c>
      <c r="K277" s="28">
        <v>12593.6</v>
      </c>
    </row>
    <row r="278" spans="1:11" ht="25.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I279+I297+I285+I294+I291+I282+I288</f>
        <v>50570.100000000006</v>
      </c>
      <c r="J278" s="28">
        <f>J279+J297+J285+J294+J291+J282+J288</f>
        <v>50212.299999999996</v>
      </c>
      <c r="K278" s="28">
        <f>K279+K297+K285+K294+K291+K282+K288</f>
        <v>50212.299999999996</v>
      </c>
    </row>
    <row r="279" spans="1:11" ht="38.25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89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51">
      <c r="A288" s="10" t="s">
        <v>316</v>
      </c>
      <c r="B288" s="41" t="s">
        <v>264</v>
      </c>
      <c r="C288" s="13" t="s">
        <v>246</v>
      </c>
      <c r="D288" s="13" t="s">
        <v>267</v>
      </c>
      <c r="E288" s="13" t="s">
        <v>317</v>
      </c>
      <c r="F288" s="40"/>
      <c r="G288" s="21"/>
      <c r="H288" s="21"/>
      <c r="I288" s="28">
        <f aca="true" t="shared" si="52" ref="I288:K289">I289</f>
        <v>176.4</v>
      </c>
      <c r="J288" s="28">
        <f t="shared" si="52"/>
        <v>0</v>
      </c>
      <c r="K288" s="28">
        <f t="shared" si="52"/>
        <v>0</v>
      </c>
    </row>
    <row r="289" spans="1:11" ht="38.25">
      <c r="A289" s="10" t="s">
        <v>23</v>
      </c>
      <c r="B289" s="41" t="s">
        <v>264</v>
      </c>
      <c r="C289" s="13" t="s">
        <v>246</v>
      </c>
      <c r="D289" s="13" t="s">
        <v>267</v>
      </c>
      <c r="E289" s="13" t="s">
        <v>317</v>
      </c>
      <c r="F289" s="40" t="s">
        <v>53</v>
      </c>
      <c r="G289" s="21"/>
      <c r="H289" s="21"/>
      <c r="I289" s="28">
        <f t="shared" si="52"/>
        <v>176.4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41" t="s">
        <v>264</v>
      </c>
      <c r="C290" s="13" t="s">
        <v>246</v>
      </c>
      <c r="D290" s="13" t="s">
        <v>267</v>
      </c>
      <c r="E290" s="13" t="s">
        <v>317</v>
      </c>
      <c r="F290" s="40" t="s">
        <v>54</v>
      </c>
      <c r="G290" s="21" t="s">
        <v>269</v>
      </c>
      <c r="H290" s="21" t="s">
        <v>259</v>
      </c>
      <c r="I290" s="28">
        <v>176.4</v>
      </c>
      <c r="J290" s="28"/>
      <c r="K290" s="28"/>
    </row>
    <row r="291" spans="1:11" ht="89.25">
      <c r="A291" s="10" t="s">
        <v>390</v>
      </c>
      <c r="B291" s="38" t="s">
        <v>264</v>
      </c>
      <c r="C291" s="7" t="s">
        <v>246</v>
      </c>
      <c r="D291" s="7" t="s">
        <v>267</v>
      </c>
      <c r="E291" s="7" t="s">
        <v>353</v>
      </c>
      <c r="F291" s="40"/>
      <c r="G291" s="21"/>
      <c r="H291" s="21"/>
      <c r="I291" s="28">
        <f aca="true" t="shared" si="53" ref="I291:K292">I292</f>
        <v>6962.1</v>
      </c>
      <c r="J291" s="28">
        <f t="shared" si="53"/>
        <v>7716.9</v>
      </c>
      <c r="K291" s="28">
        <f t="shared" si="53"/>
        <v>8179.9</v>
      </c>
    </row>
    <row r="292" spans="1:11" ht="38.25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353</v>
      </c>
      <c r="F292" s="40" t="s">
        <v>53</v>
      </c>
      <c r="G292" s="21"/>
      <c r="H292" s="21"/>
      <c r="I292" s="28">
        <f t="shared" si="53"/>
        <v>6962.1</v>
      </c>
      <c r="J292" s="28">
        <f t="shared" si="53"/>
        <v>7716.9</v>
      </c>
      <c r="K292" s="28">
        <f t="shared" si="53"/>
        <v>8179.9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353</v>
      </c>
      <c r="F293" s="40" t="s">
        <v>54</v>
      </c>
      <c r="G293" s="21" t="s">
        <v>269</v>
      </c>
      <c r="H293" s="21" t="s">
        <v>259</v>
      </c>
      <c r="I293" s="28">
        <v>6962.1</v>
      </c>
      <c r="J293" s="28">
        <v>7716.9</v>
      </c>
      <c r="K293" s="28">
        <v>8179.9</v>
      </c>
    </row>
    <row r="294" spans="1:11" ht="39" customHeight="1">
      <c r="A294" s="10" t="s">
        <v>318</v>
      </c>
      <c r="B294" s="38" t="s">
        <v>264</v>
      </c>
      <c r="C294" s="7" t="s">
        <v>246</v>
      </c>
      <c r="D294" s="7" t="s">
        <v>267</v>
      </c>
      <c r="E294" s="7" t="s">
        <v>319</v>
      </c>
      <c r="F294" s="40"/>
      <c r="G294" s="21"/>
      <c r="H294" s="21"/>
      <c r="I294" s="28">
        <f aca="true" t="shared" si="54" ref="I294:K295">I295</f>
        <v>2370</v>
      </c>
      <c r="J294" s="28">
        <f t="shared" si="54"/>
        <v>2370</v>
      </c>
      <c r="K294" s="28">
        <f t="shared" si="54"/>
        <v>2370</v>
      </c>
    </row>
    <row r="295" spans="1:11" ht="12" customHeight="1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319</v>
      </c>
      <c r="F295" s="40" t="s">
        <v>53</v>
      </c>
      <c r="G295" s="21"/>
      <c r="H295" s="21"/>
      <c r="I295" s="28">
        <f t="shared" si="54"/>
        <v>2370</v>
      </c>
      <c r="J295" s="28">
        <f t="shared" si="54"/>
        <v>2370</v>
      </c>
      <c r="K295" s="28">
        <f t="shared" si="54"/>
        <v>2370</v>
      </c>
    </row>
    <row r="296" spans="1:11" ht="12" customHeight="1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319</v>
      </c>
      <c r="F296" s="40" t="s">
        <v>54</v>
      </c>
      <c r="G296" s="21" t="s">
        <v>269</v>
      </c>
      <c r="H296" s="21" t="s">
        <v>259</v>
      </c>
      <c r="I296" s="28">
        <v>2370</v>
      </c>
      <c r="J296" s="28">
        <v>2370</v>
      </c>
      <c r="K296" s="28">
        <v>2370</v>
      </c>
    </row>
    <row r="297" spans="1:11" ht="89.25">
      <c r="A297" s="10" t="s">
        <v>133</v>
      </c>
      <c r="B297" s="38" t="s">
        <v>264</v>
      </c>
      <c r="C297" s="7" t="s">
        <v>246</v>
      </c>
      <c r="D297" s="7" t="s">
        <v>267</v>
      </c>
      <c r="E297" s="7" t="s">
        <v>135</v>
      </c>
      <c r="F297" s="40"/>
      <c r="G297" s="21"/>
      <c r="H297" s="21"/>
      <c r="I297" s="28">
        <f aca="true" t="shared" si="55" ref="I297:K298">I298</f>
        <v>93.8</v>
      </c>
      <c r="J297" s="28">
        <f t="shared" si="55"/>
        <v>93.8</v>
      </c>
      <c r="K297" s="28">
        <f t="shared" si="55"/>
        <v>93.8</v>
      </c>
    </row>
    <row r="298" spans="1:11" ht="38.25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135</v>
      </c>
      <c r="F298" s="40" t="s">
        <v>53</v>
      </c>
      <c r="G298" s="21"/>
      <c r="H298" s="21"/>
      <c r="I298" s="28">
        <f t="shared" si="55"/>
        <v>93.8</v>
      </c>
      <c r="J298" s="28">
        <f t="shared" si="55"/>
        <v>93.8</v>
      </c>
      <c r="K298" s="28">
        <f t="shared" si="55"/>
        <v>93.8</v>
      </c>
    </row>
    <row r="299" spans="1:11" ht="12.75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135</v>
      </c>
      <c r="F299" s="40" t="s">
        <v>54</v>
      </c>
      <c r="G299" s="21" t="s">
        <v>269</v>
      </c>
      <c r="H299" s="21" t="s">
        <v>259</v>
      </c>
      <c r="I299" s="8">
        <v>93.8</v>
      </c>
      <c r="J299" s="28">
        <v>93.8</v>
      </c>
      <c r="K299" s="28">
        <v>93.8</v>
      </c>
    </row>
    <row r="300" spans="1:11" ht="12.75">
      <c r="A300" s="10" t="s">
        <v>477</v>
      </c>
      <c r="B300" s="38" t="s">
        <v>264</v>
      </c>
      <c r="C300" s="7" t="s">
        <v>246</v>
      </c>
      <c r="D300" s="7" t="s">
        <v>478</v>
      </c>
      <c r="E300" s="7" t="s">
        <v>40</v>
      </c>
      <c r="F300" s="40"/>
      <c r="G300" s="21"/>
      <c r="H300" s="21"/>
      <c r="I300" s="8">
        <f>I301</f>
        <v>4295</v>
      </c>
      <c r="J300" s="8">
        <f>J301</f>
        <v>0</v>
      </c>
      <c r="K300" s="8">
        <f>K301</f>
        <v>0</v>
      </c>
    </row>
    <row r="301" spans="1:11" ht="38.25">
      <c r="A301" s="113" t="s">
        <v>457</v>
      </c>
      <c r="B301" s="38" t="s">
        <v>264</v>
      </c>
      <c r="C301" s="7" t="s">
        <v>246</v>
      </c>
      <c r="D301" s="7" t="s">
        <v>267</v>
      </c>
      <c r="E301" s="7" t="s">
        <v>479</v>
      </c>
      <c r="F301" s="40"/>
      <c r="G301" s="21"/>
      <c r="H301" s="21"/>
      <c r="I301" s="8">
        <f aca="true" t="shared" si="56" ref="I301:K302">I302</f>
        <v>4295</v>
      </c>
      <c r="J301" s="8">
        <f t="shared" si="56"/>
        <v>0</v>
      </c>
      <c r="K301" s="8">
        <f t="shared" si="56"/>
        <v>0</v>
      </c>
    </row>
    <row r="302" spans="1:11" ht="38.25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479</v>
      </c>
      <c r="F302" s="40" t="s">
        <v>53</v>
      </c>
      <c r="G302" s="21"/>
      <c r="H302" s="21"/>
      <c r="I302" s="8">
        <f t="shared" si="56"/>
        <v>4295</v>
      </c>
      <c r="J302" s="8">
        <f t="shared" si="56"/>
        <v>0</v>
      </c>
      <c r="K302" s="8">
        <f t="shared" si="56"/>
        <v>0</v>
      </c>
    </row>
    <row r="303" spans="1:13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479</v>
      </c>
      <c r="F303" s="40" t="s">
        <v>54</v>
      </c>
      <c r="G303" s="21" t="s">
        <v>269</v>
      </c>
      <c r="H303" s="21" t="s">
        <v>259</v>
      </c>
      <c r="I303" s="8">
        <v>4295</v>
      </c>
      <c r="J303" s="28"/>
      <c r="K303" s="28"/>
      <c r="M303" s="53"/>
    </row>
    <row r="304" spans="1:11" ht="25.5">
      <c r="A304" s="34" t="s">
        <v>266</v>
      </c>
      <c r="B304" s="24" t="s">
        <v>264</v>
      </c>
      <c r="C304" s="24" t="s">
        <v>247</v>
      </c>
      <c r="D304" s="24" t="s">
        <v>39</v>
      </c>
      <c r="E304" s="24" t="s">
        <v>40</v>
      </c>
      <c r="F304" s="25"/>
      <c r="G304" s="26"/>
      <c r="H304" s="26"/>
      <c r="I304" s="25">
        <f>I305</f>
        <v>4790.7</v>
      </c>
      <c r="J304" s="25">
        <f>J305</f>
        <v>4779.099999999999</v>
      </c>
      <c r="K304" s="25">
        <f>K305</f>
        <v>4779.099999999999</v>
      </c>
    </row>
    <row r="305" spans="1:11" ht="25.5">
      <c r="A305" s="31" t="s">
        <v>136</v>
      </c>
      <c r="B305" s="38" t="s">
        <v>264</v>
      </c>
      <c r="C305" s="7" t="s">
        <v>247</v>
      </c>
      <c r="D305" s="7" t="s">
        <v>243</v>
      </c>
      <c r="E305" s="7" t="s">
        <v>40</v>
      </c>
      <c r="F305" s="40"/>
      <c r="G305" s="22"/>
      <c r="H305" s="22"/>
      <c r="I305" s="14">
        <f>I306+I313</f>
        <v>4790.7</v>
      </c>
      <c r="J305" s="14">
        <f>J306+J313</f>
        <v>4779.099999999999</v>
      </c>
      <c r="K305" s="14">
        <f>K306+K313</f>
        <v>4779.099999999999</v>
      </c>
    </row>
    <row r="306" spans="1:11" ht="25.5">
      <c r="A306" s="31" t="s">
        <v>137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/>
      <c r="G306" s="22"/>
      <c r="H306" s="22"/>
      <c r="I306" s="14">
        <f>I307+I309+I311</f>
        <v>4716.8</v>
      </c>
      <c r="J306" s="14">
        <f>J307+J309+J311</f>
        <v>4705.2</v>
      </c>
      <c r="K306" s="14">
        <f>K307+K309+K311</f>
        <v>4705.2</v>
      </c>
    </row>
    <row r="307" spans="1:11" ht="63.75">
      <c r="A307" s="10" t="s">
        <v>18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94</v>
      </c>
      <c r="G307" s="22"/>
      <c r="H307" s="22"/>
      <c r="I307" s="63">
        <f>I308</f>
        <v>3975.7</v>
      </c>
      <c r="J307" s="63">
        <f>J308</f>
        <v>3975.7</v>
      </c>
      <c r="K307" s="63">
        <f>K308</f>
        <v>3975.7</v>
      </c>
    </row>
    <row r="308" spans="1:11" ht="25.5">
      <c r="A308" s="10" t="s">
        <v>27</v>
      </c>
      <c r="B308" s="38" t="s">
        <v>264</v>
      </c>
      <c r="C308" s="7" t="s">
        <v>247</v>
      </c>
      <c r="D308" s="7" t="s">
        <v>243</v>
      </c>
      <c r="E308" s="7" t="s">
        <v>138</v>
      </c>
      <c r="F308" s="40" t="s">
        <v>139</v>
      </c>
      <c r="G308" s="22" t="s">
        <v>243</v>
      </c>
      <c r="H308" s="22" t="s">
        <v>281</v>
      </c>
      <c r="I308" s="63">
        <v>3975.7</v>
      </c>
      <c r="J308" s="63">
        <v>3975.7</v>
      </c>
      <c r="K308" s="63">
        <v>3975.7</v>
      </c>
    </row>
    <row r="309" spans="1:11" ht="25.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 t="s">
        <v>48</v>
      </c>
      <c r="G309" s="22"/>
      <c r="H309" s="22"/>
      <c r="I309" s="14">
        <f>I310</f>
        <v>715.3</v>
      </c>
      <c r="J309" s="14">
        <f>J310</f>
        <v>704.7</v>
      </c>
      <c r="K309" s="14">
        <f>K310</f>
        <v>704.7</v>
      </c>
    </row>
    <row r="310" spans="1:11" ht="38.25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49</v>
      </c>
      <c r="G310" s="22" t="s">
        <v>243</v>
      </c>
      <c r="H310" s="22" t="s">
        <v>281</v>
      </c>
      <c r="I310" s="14">
        <v>715.3</v>
      </c>
      <c r="J310" s="14">
        <v>704.7</v>
      </c>
      <c r="K310" s="14">
        <v>704.7</v>
      </c>
    </row>
    <row r="311" spans="1:11" ht="12.75">
      <c r="A311" s="10" t="s">
        <v>21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86</v>
      </c>
      <c r="G311" s="22"/>
      <c r="H311" s="22"/>
      <c r="I311" s="14">
        <f>I312</f>
        <v>25.8</v>
      </c>
      <c r="J311" s="14">
        <f>J312</f>
        <v>24.8</v>
      </c>
      <c r="K311" s="14">
        <f>K312</f>
        <v>24.8</v>
      </c>
    </row>
    <row r="312" spans="1:11" ht="12.75">
      <c r="A312" s="10" t="s">
        <v>22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96</v>
      </c>
      <c r="G312" s="22" t="s">
        <v>243</v>
      </c>
      <c r="H312" s="22" t="s">
        <v>281</v>
      </c>
      <c r="I312" s="14">
        <v>25.8</v>
      </c>
      <c r="J312" s="14">
        <v>24.8</v>
      </c>
      <c r="K312" s="14">
        <v>24.8</v>
      </c>
    </row>
    <row r="313" spans="1:11" ht="89.25">
      <c r="A313" s="31" t="s">
        <v>421</v>
      </c>
      <c r="B313" s="38" t="s">
        <v>264</v>
      </c>
      <c r="C313" s="7" t="s">
        <v>247</v>
      </c>
      <c r="D313" s="7" t="s">
        <v>243</v>
      </c>
      <c r="E313" s="7" t="s">
        <v>140</v>
      </c>
      <c r="F313" s="40"/>
      <c r="G313" s="22"/>
      <c r="H313" s="22"/>
      <c r="I313" s="14">
        <f aca="true" t="shared" si="57" ref="I313:K314">I314</f>
        <v>73.9</v>
      </c>
      <c r="J313" s="14">
        <f t="shared" si="57"/>
        <v>73.9</v>
      </c>
      <c r="K313" s="14">
        <f t="shared" si="57"/>
        <v>73.9</v>
      </c>
    </row>
    <row r="314" spans="1:11" ht="25.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140</v>
      </c>
      <c r="F314" s="40" t="s">
        <v>48</v>
      </c>
      <c r="G314" s="22"/>
      <c r="H314" s="22"/>
      <c r="I314" s="14">
        <f t="shared" si="57"/>
        <v>73.9</v>
      </c>
      <c r="J314" s="14">
        <f t="shared" si="57"/>
        <v>73.9</v>
      </c>
      <c r="K314" s="14">
        <f t="shared" si="57"/>
        <v>73.9</v>
      </c>
    </row>
    <row r="315" spans="1:11" ht="38.25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140</v>
      </c>
      <c r="F315" s="40" t="s">
        <v>49</v>
      </c>
      <c r="G315" s="22" t="s">
        <v>243</v>
      </c>
      <c r="H315" s="22" t="s">
        <v>281</v>
      </c>
      <c r="I315" s="14">
        <v>73.9</v>
      </c>
      <c r="J315" s="14">
        <v>73.9</v>
      </c>
      <c r="K315" s="14">
        <v>73.9</v>
      </c>
    </row>
    <row r="316" spans="1:11" ht="25.5">
      <c r="A316" s="23" t="s">
        <v>109</v>
      </c>
      <c r="B316" s="24" t="s">
        <v>264</v>
      </c>
      <c r="C316" s="24" t="s">
        <v>248</v>
      </c>
      <c r="D316" s="24" t="s">
        <v>39</v>
      </c>
      <c r="E316" s="24" t="s">
        <v>40</v>
      </c>
      <c r="F316" s="25"/>
      <c r="G316" s="26"/>
      <c r="H316" s="26"/>
      <c r="I316" s="25">
        <f>I317</f>
        <v>7155.600000000001</v>
      </c>
      <c r="J316" s="25">
        <f>J317</f>
        <v>7149.400000000001</v>
      </c>
      <c r="K316" s="25">
        <f>K317</f>
        <v>7149.400000000001</v>
      </c>
    </row>
    <row r="317" spans="1:11" ht="63.75">
      <c r="A317" s="2" t="s">
        <v>141</v>
      </c>
      <c r="B317" s="38" t="s">
        <v>264</v>
      </c>
      <c r="C317" s="7" t="s">
        <v>248</v>
      </c>
      <c r="D317" s="7" t="s">
        <v>243</v>
      </c>
      <c r="E317" s="7" t="s">
        <v>40</v>
      </c>
      <c r="F317" s="40"/>
      <c r="G317" s="22"/>
      <c r="H317" s="22"/>
      <c r="I317" s="14">
        <f>I318+I321+I326+I333+I336</f>
        <v>7155.600000000001</v>
      </c>
      <c r="J317" s="14">
        <f>J318+J321+J326+J333+J336</f>
        <v>7149.400000000001</v>
      </c>
      <c r="K317" s="14">
        <f>K318+K321+K326+K333+K336</f>
        <v>7149.400000000001</v>
      </c>
    </row>
    <row r="318" spans="1:11" ht="25.5">
      <c r="A318" s="31" t="s">
        <v>142</v>
      </c>
      <c r="B318" s="38" t="s">
        <v>264</v>
      </c>
      <c r="C318" s="7" t="s">
        <v>248</v>
      </c>
      <c r="D318" s="7" t="s">
        <v>243</v>
      </c>
      <c r="E318" s="7" t="s">
        <v>41</v>
      </c>
      <c r="F318" s="40"/>
      <c r="G318" s="22"/>
      <c r="H318" s="22"/>
      <c r="I318" s="14">
        <f aca="true" t="shared" si="58" ref="I318:K319">I319</f>
        <v>1671.2</v>
      </c>
      <c r="J318" s="14">
        <f t="shared" si="58"/>
        <v>1671.2</v>
      </c>
      <c r="K318" s="14">
        <f t="shared" si="58"/>
        <v>1671.2</v>
      </c>
    </row>
    <row r="319" spans="1:11" ht="63.75">
      <c r="A319" s="10" t="s">
        <v>18</v>
      </c>
      <c r="B319" s="41" t="s">
        <v>264</v>
      </c>
      <c r="C319" s="13" t="s">
        <v>248</v>
      </c>
      <c r="D319" s="13" t="s">
        <v>243</v>
      </c>
      <c r="E319" s="13" t="s">
        <v>41</v>
      </c>
      <c r="F319" s="40" t="s">
        <v>94</v>
      </c>
      <c r="G319" s="22"/>
      <c r="H319" s="22"/>
      <c r="I319" s="14">
        <f t="shared" si="58"/>
        <v>1671.2</v>
      </c>
      <c r="J319" s="14">
        <f t="shared" si="58"/>
        <v>1671.2</v>
      </c>
      <c r="K319" s="14">
        <f t="shared" si="58"/>
        <v>1671.2</v>
      </c>
    </row>
    <row r="320" spans="1:11" ht="25.5">
      <c r="A320" s="10" t="s">
        <v>19</v>
      </c>
      <c r="B320" s="41" t="s">
        <v>264</v>
      </c>
      <c r="C320" s="13" t="s">
        <v>248</v>
      </c>
      <c r="D320" s="13" t="s">
        <v>243</v>
      </c>
      <c r="E320" s="13" t="s">
        <v>41</v>
      </c>
      <c r="F320" s="40" t="s">
        <v>95</v>
      </c>
      <c r="G320" s="22" t="s">
        <v>272</v>
      </c>
      <c r="H320" s="22" t="s">
        <v>261</v>
      </c>
      <c r="I320" s="14">
        <v>1671.2</v>
      </c>
      <c r="J320" s="14">
        <v>1671.2</v>
      </c>
      <c r="K320" s="14">
        <v>1671.2</v>
      </c>
    </row>
    <row r="321" spans="1:11" ht="25.5">
      <c r="A321" s="10" t="s">
        <v>143</v>
      </c>
      <c r="B321" s="41" t="s">
        <v>264</v>
      </c>
      <c r="C321" s="13" t="s">
        <v>248</v>
      </c>
      <c r="D321" s="13" t="s">
        <v>243</v>
      </c>
      <c r="E321" s="13" t="s">
        <v>42</v>
      </c>
      <c r="F321" s="40"/>
      <c r="G321" s="22"/>
      <c r="H321" s="22"/>
      <c r="I321" s="14">
        <f>I322+I324</f>
        <v>36.9</v>
      </c>
      <c r="J321" s="14">
        <f>J322+J324</f>
        <v>35.7</v>
      </c>
      <c r="K321" s="14">
        <f>K322+K324</f>
        <v>35.7</v>
      </c>
    </row>
    <row r="322" spans="1:11" ht="25.5">
      <c r="A322" s="10" t="s">
        <v>37</v>
      </c>
      <c r="B322" s="41" t="s">
        <v>264</v>
      </c>
      <c r="C322" s="13" t="s">
        <v>248</v>
      </c>
      <c r="D322" s="13" t="s">
        <v>243</v>
      </c>
      <c r="E322" s="13" t="s">
        <v>42</v>
      </c>
      <c r="F322" s="40" t="s">
        <v>48</v>
      </c>
      <c r="G322" s="22"/>
      <c r="H322" s="22"/>
      <c r="I322" s="14">
        <f>I323</f>
        <v>32</v>
      </c>
      <c r="J322" s="14">
        <f>J323</f>
        <v>34</v>
      </c>
      <c r="K322" s="14">
        <f>K323</f>
        <v>34</v>
      </c>
    </row>
    <row r="323" spans="1:11" ht="38.25">
      <c r="A323" s="10" t="s">
        <v>20</v>
      </c>
      <c r="B323" s="41" t="s">
        <v>264</v>
      </c>
      <c r="C323" s="13" t="s">
        <v>248</v>
      </c>
      <c r="D323" s="13" t="s">
        <v>243</v>
      </c>
      <c r="E323" s="13" t="s">
        <v>42</v>
      </c>
      <c r="F323" s="40" t="s">
        <v>49</v>
      </c>
      <c r="G323" s="22" t="s">
        <v>272</v>
      </c>
      <c r="H323" s="22" t="s">
        <v>261</v>
      </c>
      <c r="I323" s="14">
        <v>32</v>
      </c>
      <c r="J323" s="14">
        <v>34</v>
      </c>
      <c r="K323" s="14">
        <v>34</v>
      </c>
    </row>
    <row r="324" spans="1:11" ht="12.75">
      <c r="A324" s="10" t="s">
        <v>21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 t="s">
        <v>86</v>
      </c>
      <c r="G324" s="22"/>
      <c r="H324" s="22"/>
      <c r="I324" s="14">
        <f>I325</f>
        <v>4.9</v>
      </c>
      <c r="J324" s="14">
        <f>J325</f>
        <v>1.7</v>
      </c>
      <c r="K324" s="14">
        <f>K325</f>
        <v>1.7</v>
      </c>
    </row>
    <row r="325" spans="1:11" ht="12.75">
      <c r="A325" s="10" t="s">
        <v>22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96</v>
      </c>
      <c r="G325" s="22" t="s">
        <v>272</v>
      </c>
      <c r="H325" s="22" t="s">
        <v>261</v>
      </c>
      <c r="I325" s="14">
        <v>4.9</v>
      </c>
      <c r="J325" s="14">
        <v>1.7</v>
      </c>
      <c r="K325" s="14">
        <v>1.7</v>
      </c>
    </row>
    <row r="326" spans="1:11" ht="38.25">
      <c r="A326" s="10" t="s">
        <v>144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/>
      <c r="G326" s="22"/>
      <c r="H326" s="22"/>
      <c r="I326" s="14">
        <f>I327+I329+I331</f>
        <v>5386.1</v>
      </c>
      <c r="J326" s="14">
        <f>J327+J329+J331</f>
        <v>5381.1</v>
      </c>
      <c r="K326" s="14">
        <f>K327+K329+K331</f>
        <v>5381.1</v>
      </c>
    </row>
    <row r="327" spans="1:11" ht="63.75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145</v>
      </c>
      <c r="F327" s="40" t="s">
        <v>94</v>
      </c>
      <c r="G327" s="22"/>
      <c r="H327" s="22"/>
      <c r="I327" s="14">
        <f>I328</f>
        <v>4793.6</v>
      </c>
      <c r="J327" s="14">
        <f>J328</f>
        <v>4793.6</v>
      </c>
      <c r="K327" s="14">
        <f>K328</f>
        <v>4793.6</v>
      </c>
    </row>
    <row r="328" spans="1:11" ht="25.5">
      <c r="A328" s="2" t="s">
        <v>27</v>
      </c>
      <c r="B328" s="41" t="s">
        <v>264</v>
      </c>
      <c r="C328" s="13" t="s">
        <v>248</v>
      </c>
      <c r="D328" s="13" t="s">
        <v>243</v>
      </c>
      <c r="E328" s="13" t="s">
        <v>145</v>
      </c>
      <c r="F328" s="40" t="s">
        <v>139</v>
      </c>
      <c r="G328" s="22" t="s">
        <v>272</v>
      </c>
      <c r="H328" s="22" t="s">
        <v>261</v>
      </c>
      <c r="I328" s="14">
        <v>4793.6</v>
      </c>
      <c r="J328" s="14">
        <v>4793.6</v>
      </c>
      <c r="K328" s="14">
        <v>4793.6</v>
      </c>
    </row>
    <row r="329" spans="1:11" ht="25.5">
      <c r="A329" s="10" t="s">
        <v>37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 t="s">
        <v>48</v>
      </c>
      <c r="G329" s="22"/>
      <c r="H329" s="22"/>
      <c r="I329" s="14">
        <f>I330</f>
        <v>589</v>
      </c>
      <c r="J329" s="14">
        <f>J330</f>
        <v>584.2</v>
      </c>
      <c r="K329" s="14">
        <f>K330</f>
        <v>584.2</v>
      </c>
    </row>
    <row r="330" spans="1:11" ht="38.25">
      <c r="A330" s="10" t="s">
        <v>20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49</v>
      </c>
      <c r="G330" s="22" t="s">
        <v>272</v>
      </c>
      <c r="H330" s="22" t="s">
        <v>261</v>
      </c>
      <c r="I330" s="14">
        <v>589</v>
      </c>
      <c r="J330" s="14">
        <v>584.2</v>
      </c>
      <c r="K330" s="14">
        <v>584.2</v>
      </c>
    </row>
    <row r="331" spans="1:11" ht="12.75">
      <c r="A331" s="10" t="s">
        <v>21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86</v>
      </c>
      <c r="G331" s="22"/>
      <c r="H331" s="22"/>
      <c r="I331" s="14">
        <f>I332</f>
        <v>3.5</v>
      </c>
      <c r="J331" s="14">
        <f>J332</f>
        <v>3.3</v>
      </c>
      <c r="K331" s="14">
        <f>K332</f>
        <v>3.3</v>
      </c>
    </row>
    <row r="332" spans="1:11" ht="12.75">
      <c r="A332" s="10" t="s">
        <v>22</v>
      </c>
      <c r="B332" s="38" t="s">
        <v>264</v>
      </c>
      <c r="C332" s="7" t="s">
        <v>248</v>
      </c>
      <c r="D332" s="7" t="s">
        <v>243</v>
      </c>
      <c r="E332" s="13" t="s">
        <v>145</v>
      </c>
      <c r="F332" s="40" t="s">
        <v>96</v>
      </c>
      <c r="G332" s="22" t="s">
        <v>272</v>
      </c>
      <c r="H332" s="22" t="s">
        <v>261</v>
      </c>
      <c r="I332" s="14">
        <v>3.5</v>
      </c>
      <c r="J332" s="14">
        <v>3.3</v>
      </c>
      <c r="K332" s="14">
        <v>3.3</v>
      </c>
    </row>
    <row r="333" spans="1:11" ht="38.25">
      <c r="A333" s="2" t="s">
        <v>318</v>
      </c>
      <c r="B333" s="38" t="s">
        <v>264</v>
      </c>
      <c r="C333" s="7" t="s">
        <v>248</v>
      </c>
      <c r="D333" s="7" t="s">
        <v>243</v>
      </c>
      <c r="E333" s="13" t="s">
        <v>319</v>
      </c>
      <c r="F333" s="40"/>
      <c r="G333" s="22"/>
      <c r="H333" s="22"/>
      <c r="I333" s="14">
        <f aca="true" t="shared" si="59" ref="I333:K334">I334</f>
        <v>58.3</v>
      </c>
      <c r="J333" s="14">
        <f t="shared" si="59"/>
        <v>58.3</v>
      </c>
      <c r="K333" s="14">
        <f t="shared" si="59"/>
        <v>58.3</v>
      </c>
    </row>
    <row r="334" spans="1:11" ht="63.75">
      <c r="A334" s="10" t="s">
        <v>18</v>
      </c>
      <c r="B334" s="38" t="s">
        <v>264</v>
      </c>
      <c r="C334" s="7" t="s">
        <v>274</v>
      </c>
      <c r="D334" s="7" t="s">
        <v>243</v>
      </c>
      <c r="E334" s="13" t="s">
        <v>319</v>
      </c>
      <c r="F334" s="40" t="s">
        <v>94</v>
      </c>
      <c r="G334" s="22"/>
      <c r="H334" s="22"/>
      <c r="I334" s="14">
        <f t="shared" si="59"/>
        <v>58.3</v>
      </c>
      <c r="J334" s="14">
        <f t="shared" si="59"/>
        <v>58.3</v>
      </c>
      <c r="K334" s="14">
        <f t="shared" si="59"/>
        <v>58.3</v>
      </c>
    </row>
    <row r="335" spans="1:11" ht="25.5">
      <c r="A335" s="2" t="s">
        <v>27</v>
      </c>
      <c r="B335" s="38" t="s">
        <v>264</v>
      </c>
      <c r="C335" s="7" t="s">
        <v>274</v>
      </c>
      <c r="D335" s="7" t="s">
        <v>243</v>
      </c>
      <c r="E335" s="13" t="s">
        <v>319</v>
      </c>
      <c r="F335" s="40" t="s">
        <v>139</v>
      </c>
      <c r="G335" s="22" t="s">
        <v>272</v>
      </c>
      <c r="H335" s="22" t="s">
        <v>261</v>
      </c>
      <c r="I335" s="14">
        <v>58.3</v>
      </c>
      <c r="J335" s="14">
        <v>58.3</v>
      </c>
      <c r="K335" s="14">
        <v>58.3</v>
      </c>
    </row>
    <row r="336" spans="1:11" ht="51">
      <c r="A336" s="10" t="s">
        <v>320</v>
      </c>
      <c r="B336" s="38" t="s">
        <v>264</v>
      </c>
      <c r="C336" s="7" t="s">
        <v>274</v>
      </c>
      <c r="D336" s="7" t="s">
        <v>243</v>
      </c>
      <c r="E336" s="13" t="s">
        <v>362</v>
      </c>
      <c r="F336" s="40"/>
      <c r="G336" s="22"/>
      <c r="H336" s="22"/>
      <c r="I336" s="14">
        <f aca="true" t="shared" si="60" ref="I336:K337">I337</f>
        <v>3.1</v>
      </c>
      <c r="J336" s="14">
        <f t="shared" si="60"/>
        <v>3.1</v>
      </c>
      <c r="K336" s="14">
        <f t="shared" si="60"/>
        <v>3.1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362</v>
      </c>
      <c r="F337" s="40" t="s">
        <v>94</v>
      </c>
      <c r="G337" s="22"/>
      <c r="H337" s="22"/>
      <c r="I337" s="14">
        <f t="shared" si="60"/>
        <v>3.1</v>
      </c>
      <c r="J337" s="14">
        <f t="shared" si="60"/>
        <v>3.1</v>
      </c>
      <c r="K337" s="14">
        <f t="shared" si="60"/>
        <v>3.1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362</v>
      </c>
      <c r="F338" s="40" t="s">
        <v>139</v>
      </c>
      <c r="G338" s="22" t="s">
        <v>272</v>
      </c>
      <c r="H338" s="22" t="s">
        <v>261</v>
      </c>
      <c r="I338" s="14">
        <v>3.1</v>
      </c>
      <c r="J338" s="14">
        <v>3.1</v>
      </c>
      <c r="K338" s="14">
        <v>3.1</v>
      </c>
    </row>
    <row r="339" spans="1:11" ht="12.75">
      <c r="A339" s="87" t="s">
        <v>309</v>
      </c>
      <c r="B339" s="88" t="s">
        <v>264</v>
      </c>
      <c r="C339" s="88" t="s">
        <v>310</v>
      </c>
      <c r="D339" s="88" t="s">
        <v>39</v>
      </c>
      <c r="E339" s="88" t="s">
        <v>40</v>
      </c>
      <c r="F339" s="89"/>
      <c r="G339" s="90"/>
      <c r="H339" s="90"/>
      <c r="I339" s="91">
        <f>+I340</f>
        <v>3.4</v>
      </c>
      <c r="J339" s="91">
        <f>+J340</f>
        <v>0</v>
      </c>
      <c r="K339" s="91">
        <f>+K340</f>
        <v>0</v>
      </c>
    </row>
    <row r="340" spans="1:11" ht="25.5">
      <c r="A340" s="31" t="s">
        <v>137</v>
      </c>
      <c r="B340" s="38" t="s">
        <v>264</v>
      </c>
      <c r="C340" s="7" t="s">
        <v>310</v>
      </c>
      <c r="D340" s="7" t="s">
        <v>39</v>
      </c>
      <c r="E340" s="7" t="s">
        <v>138</v>
      </c>
      <c r="F340" s="40"/>
      <c r="G340" s="22"/>
      <c r="H340" s="22"/>
      <c r="I340" s="14">
        <f aca="true" t="shared" si="61" ref="I340:K341">I341</f>
        <v>3.4</v>
      </c>
      <c r="J340" s="14">
        <f t="shared" si="61"/>
        <v>0</v>
      </c>
      <c r="K340" s="14">
        <f t="shared" si="61"/>
        <v>0</v>
      </c>
    </row>
    <row r="341" spans="1:11" ht="25.5">
      <c r="A341" s="10" t="s">
        <v>37</v>
      </c>
      <c r="B341" s="38" t="s">
        <v>264</v>
      </c>
      <c r="C341" s="7" t="s">
        <v>310</v>
      </c>
      <c r="D341" s="7" t="s">
        <v>39</v>
      </c>
      <c r="E341" s="7" t="s">
        <v>138</v>
      </c>
      <c r="F341" s="40" t="s">
        <v>48</v>
      </c>
      <c r="G341" s="22"/>
      <c r="H341" s="22"/>
      <c r="I341" s="14">
        <f t="shared" si="61"/>
        <v>3.4</v>
      </c>
      <c r="J341" s="14">
        <f t="shared" si="61"/>
        <v>0</v>
      </c>
      <c r="K341" s="14">
        <f t="shared" si="61"/>
        <v>0</v>
      </c>
    </row>
    <row r="342" spans="1:11" ht="38.25">
      <c r="A342" s="10" t="s">
        <v>20</v>
      </c>
      <c r="B342" s="38" t="s">
        <v>264</v>
      </c>
      <c r="C342" s="7" t="s">
        <v>310</v>
      </c>
      <c r="D342" s="7" t="s">
        <v>39</v>
      </c>
      <c r="E342" s="7" t="s">
        <v>138</v>
      </c>
      <c r="F342" s="40" t="s">
        <v>49</v>
      </c>
      <c r="G342" s="22" t="s">
        <v>243</v>
      </c>
      <c r="H342" s="22" t="s">
        <v>281</v>
      </c>
      <c r="I342" s="14">
        <v>3.4</v>
      </c>
      <c r="J342" s="14"/>
      <c r="K342" s="14"/>
    </row>
    <row r="343" spans="1:11" ht="63.75">
      <c r="A343" s="35" t="s">
        <v>341</v>
      </c>
      <c r="B343" s="5" t="s">
        <v>267</v>
      </c>
      <c r="C343" s="5" t="s">
        <v>244</v>
      </c>
      <c r="D343" s="5" t="s">
        <v>39</v>
      </c>
      <c r="E343" s="5" t="s">
        <v>40</v>
      </c>
      <c r="F343" s="6"/>
      <c r="G343" s="20"/>
      <c r="H343" s="20"/>
      <c r="I343" s="30">
        <f>I344+I382+I398+I407</f>
        <v>154870.1</v>
      </c>
      <c r="J343" s="30">
        <f>J344+J382+J398+J407</f>
        <v>74996.4</v>
      </c>
      <c r="K343" s="30">
        <f>K344+K382+K398+K407</f>
        <v>58996.4</v>
      </c>
    </row>
    <row r="344" spans="1:11" ht="25.5">
      <c r="A344" s="34" t="s">
        <v>330</v>
      </c>
      <c r="B344" s="24" t="s">
        <v>267</v>
      </c>
      <c r="C344" s="24" t="s">
        <v>246</v>
      </c>
      <c r="D344" s="24" t="s">
        <v>39</v>
      </c>
      <c r="E344" s="24" t="s">
        <v>40</v>
      </c>
      <c r="F344" s="25"/>
      <c r="G344" s="26"/>
      <c r="H344" s="26"/>
      <c r="I344" s="29">
        <f>I345</f>
        <v>89211.6</v>
      </c>
      <c r="J344" s="29">
        <f>J345</f>
        <v>15675.2</v>
      </c>
      <c r="K344" s="29">
        <f>K345</f>
        <v>15675.2</v>
      </c>
    </row>
    <row r="345" spans="1:11" ht="25.5">
      <c r="A345" s="31" t="s">
        <v>146</v>
      </c>
      <c r="B345" s="38" t="s">
        <v>267</v>
      </c>
      <c r="C345" s="7" t="s">
        <v>246</v>
      </c>
      <c r="D345" s="7" t="s">
        <v>243</v>
      </c>
      <c r="E345" s="7" t="s">
        <v>40</v>
      </c>
      <c r="F345" s="40"/>
      <c r="G345" s="22"/>
      <c r="H345" s="22"/>
      <c r="I345" s="63">
        <f>+I354+I357+I362+I366+I369+I379+I349+I346+I376+I373</f>
        <v>89211.6</v>
      </c>
      <c r="J345" s="63">
        <f>+J354+J357+J362+J366+J369+J379+J349+J346+J376+J373</f>
        <v>15675.2</v>
      </c>
      <c r="K345" s="63">
        <f>+K354+K357+K362+K366+K369+K379+K349+K346+K376+K373</f>
        <v>15675.2</v>
      </c>
    </row>
    <row r="346" spans="1:11" ht="25.5">
      <c r="A346" s="31" t="s">
        <v>396</v>
      </c>
      <c r="B346" s="38" t="s">
        <v>267</v>
      </c>
      <c r="C346" s="7" t="s">
        <v>246</v>
      </c>
      <c r="D346" s="7" t="s">
        <v>243</v>
      </c>
      <c r="E346" s="7" t="s">
        <v>397</v>
      </c>
      <c r="F346" s="40"/>
      <c r="G346" s="22"/>
      <c r="H346" s="22"/>
      <c r="I346" s="63">
        <f aca="true" t="shared" si="62" ref="I346:K347">I347</f>
        <v>70</v>
      </c>
      <c r="J346" s="63">
        <f t="shared" si="62"/>
        <v>0</v>
      </c>
      <c r="K346" s="63">
        <f t="shared" si="62"/>
        <v>0</v>
      </c>
    </row>
    <row r="347" spans="1:11" ht="25.5">
      <c r="A347" s="10" t="s">
        <v>37</v>
      </c>
      <c r="B347" s="38" t="s">
        <v>267</v>
      </c>
      <c r="C347" s="7" t="s">
        <v>246</v>
      </c>
      <c r="D347" s="7" t="s">
        <v>243</v>
      </c>
      <c r="E347" s="7" t="s">
        <v>397</v>
      </c>
      <c r="F347" s="40" t="s">
        <v>48</v>
      </c>
      <c r="G347" s="22"/>
      <c r="H347" s="22"/>
      <c r="I347" s="63">
        <f t="shared" si="62"/>
        <v>70</v>
      </c>
      <c r="J347" s="63">
        <f t="shared" si="62"/>
        <v>0</v>
      </c>
      <c r="K347" s="63">
        <f t="shared" si="62"/>
        <v>0</v>
      </c>
    </row>
    <row r="348" spans="1:11" ht="38.25">
      <c r="A348" s="10" t="s">
        <v>20</v>
      </c>
      <c r="B348" s="38" t="s">
        <v>267</v>
      </c>
      <c r="C348" s="7" t="s">
        <v>246</v>
      </c>
      <c r="D348" s="7" t="s">
        <v>243</v>
      </c>
      <c r="E348" s="7" t="s">
        <v>397</v>
      </c>
      <c r="F348" s="40" t="s">
        <v>49</v>
      </c>
      <c r="G348" s="22" t="s">
        <v>264</v>
      </c>
      <c r="H348" s="22" t="s">
        <v>259</v>
      </c>
      <c r="I348" s="63">
        <v>70</v>
      </c>
      <c r="J348" s="63"/>
      <c r="K348" s="63"/>
    </row>
    <row r="349" spans="1:11" ht="25.5">
      <c r="A349" s="10" t="s">
        <v>372</v>
      </c>
      <c r="B349" s="38" t="s">
        <v>267</v>
      </c>
      <c r="C349" s="7" t="s">
        <v>246</v>
      </c>
      <c r="D349" s="7" t="s">
        <v>243</v>
      </c>
      <c r="E349" s="7" t="s">
        <v>373</v>
      </c>
      <c r="F349" s="40"/>
      <c r="G349" s="22"/>
      <c r="H349" s="22"/>
      <c r="I349" s="63">
        <f>I350+I352</f>
        <v>25979.1</v>
      </c>
      <c r="J349" s="63">
        <f>J350+J352</f>
        <v>0</v>
      </c>
      <c r="K349" s="63">
        <f>K350+K352</f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373</v>
      </c>
      <c r="F350" s="40" t="s">
        <v>48</v>
      </c>
      <c r="G350" s="22"/>
      <c r="H350" s="22"/>
      <c r="I350" s="63">
        <f>I351</f>
        <v>919.1</v>
      </c>
      <c r="J350" s="63">
        <f>J351</f>
        <v>0</v>
      </c>
      <c r="K350" s="63">
        <f>K351</f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373</v>
      </c>
      <c r="F351" s="40" t="s">
        <v>49</v>
      </c>
      <c r="G351" s="22" t="s">
        <v>264</v>
      </c>
      <c r="H351" s="22" t="s">
        <v>259</v>
      </c>
      <c r="I351" s="63">
        <v>919.1</v>
      </c>
      <c r="J351" s="63"/>
      <c r="K351" s="63"/>
    </row>
    <row r="352" spans="1:11" ht="12.75">
      <c r="A352" s="10" t="s">
        <v>21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 t="s">
        <v>86</v>
      </c>
      <c r="G352" s="22"/>
      <c r="H352" s="22"/>
      <c r="I352" s="63">
        <f>I353</f>
        <v>25060</v>
      </c>
      <c r="J352" s="63">
        <f>J353</f>
        <v>0</v>
      </c>
      <c r="K352" s="63">
        <f>K353</f>
        <v>0</v>
      </c>
    </row>
    <row r="353" spans="1:11" ht="51">
      <c r="A353" s="2" t="s">
        <v>38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87</v>
      </c>
      <c r="G353" s="22" t="s">
        <v>264</v>
      </c>
      <c r="H353" s="22" t="s">
        <v>259</v>
      </c>
      <c r="I353" s="63">
        <v>25060</v>
      </c>
      <c r="J353" s="63"/>
      <c r="K353" s="63"/>
    </row>
    <row r="354" spans="1:11" ht="25.5">
      <c r="A354" s="10" t="s">
        <v>147</v>
      </c>
      <c r="B354" s="38" t="s">
        <v>267</v>
      </c>
      <c r="C354" s="7" t="s">
        <v>246</v>
      </c>
      <c r="D354" s="7" t="s">
        <v>243</v>
      </c>
      <c r="E354" s="7" t="s">
        <v>151</v>
      </c>
      <c r="F354" s="40"/>
      <c r="G354" s="22"/>
      <c r="H354" s="22"/>
      <c r="I354" s="63">
        <f aca="true" t="shared" si="63" ref="I354:K355">I355</f>
        <v>1112.9</v>
      </c>
      <c r="J354" s="63">
        <f t="shared" si="63"/>
        <v>300</v>
      </c>
      <c r="K354" s="63">
        <f t="shared" si="63"/>
        <v>300</v>
      </c>
    </row>
    <row r="355" spans="1:11" ht="25.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151</v>
      </c>
      <c r="F355" s="40" t="s">
        <v>48</v>
      </c>
      <c r="G355" s="22"/>
      <c r="H355" s="22"/>
      <c r="I355" s="63">
        <f t="shared" si="63"/>
        <v>1112.9</v>
      </c>
      <c r="J355" s="63">
        <f t="shared" si="63"/>
        <v>300</v>
      </c>
      <c r="K355" s="63">
        <f t="shared" si="63"/>
        <v>300</v>
      </c>
    </row>
    <row r="356" spans="1:11" ht="38.25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151</v>
      </c>
      <c r="F356" s="40" t="s">
        <v>49</v>
      </c>
      <c r="G356" s="22" t="s">
        <v>264</v>
      </c>
      <c r="H356" s="22" t="s">
        <v>259</v>
      </c>
      <c r="I356" s="63">
        <v>1112.9</v>
      </c>
      <c r="J356" s="63">
        <v>300</v>
      </c>
      <c r="K356" s="63">
        <v>300</v>
      </c>
    </row>
    <row r="357" spans="1:11" ht="12.75">
      <c r="A357" s="10" t="s">
        <v>148</v>
      </c>
      <c r="B357" s="38" t="s">
        <v>267</v>
      </c>
      <c r="C357" s="7" t="s">
        <v>246</v>
      </c>
      <c r="D357" s="7" t="s">
        <v>243</v>
      </c>
      <c r="E357" s="7" t="s">
        <v>152</v>
      </c>
      <c r="F357" s="40"/>
      <c r="G357" s="22"/>
      <c r="H357" s="22"/>
      <c r="I357" s="63">
        <f>I358+I360</f>
        <v>21050.2</v>
      </c>
      <c r="J357" s="63">
        <f>J358+J360</f>
        <v>5000</v>
      </c>
      <c r="K357" s="63">
        <f>K358+K360</f>
        <v>5000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152</v>
      </c>
      <c r="F358" s="40" t="s">
        <v>48</v>
      </c>
      <c r="G358" s="22"/>
      <c r="H358" s="22"/>
      <c r="I358" s="63">
        <f>I359</f>
        <v>21047.9</v>
      </c>
      <c r="J358" s="63">
        <f>J359</f>
        <v>5000</v>
      </c>
      <c r="K358" s="14">
        <f>K359</f>
        <v>5000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152</v>
      </c>
      <c r="F359" s="40" t="s">
        <v>49</v>
      </c>
      <c r="G359" s="22" t="s">
        <v>264</v>
      </c>
      <c r="H359" s="22" t="s">
        <v>259</v>
      </c>
      <c r="I359" s="63">
        <v>21047.9</v>
      </c>
      <c r="J359" s="63">
        <v>5000</v>
      </c>
      <c r="K359" s="14">
        <v>5000</v>
      </c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 t="s">
        <v>86</v>
      </c>
      <c r="G360" s="22"/>
      <c r="H360" s="22"/>
      <c r="I360" s="63">
        <f>I361</f>
        <v>2.3</v>
      </c>
      <c r="J360" s="63">
        <f>J361</f>
        <v>0</v>
      </c>
      <c r="K360" s="63">
        <f>K361</f>
        <v>0</v>
      </c>
    </row>
    <row r="361" spans="1:11" ht="12.75">
      <c r="A361" s="10" t="s">
        <v>22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96</v>
      </c>
      <c r="G361" s="22" t="s">
        <v>264</v>
      </c>
      <c r="H361" s="22" t="s">
        <v>259</v>
      </c>
      <c r="I361" s="63">
        <v>2.3</v>
      </c>
      <c r="J361" s="63"/>
      <c r="K361" s="14"/>
    </row>
    <row r="362" spans="1:11" ht="25.5">
      <c r="A362" s="10" t="s">
        <v>149</v>
      </c>
      <c r="B362" s="38" t="s">
        <v>267</v>
      </c>
      <c r="C362" s="7" t="s">
        <v>246</v>
      </c>
      <c r="D362" s="7" t="s">
        <v>243</v>
      </c>
      <c r="E362" s="7" t="s">
        <v>153</v>
      </c>
      <c r="F362" s="40"/>
      <c r="G362" s="22"/>
      <c r="H362" s="22"/>
      <c r="I362" s="63">
        <f>I363</f>
        <v>35423.6</v>
      </c>
      <c r="J362" s="63">
        <f>J363</f>
        <v>8700</v>
      </c>
      <c r="K362" s="63">
        <f>K363</f>
        <v>8700</v>
      </c>
    </row>
    <row r="363" spans="1:11" ht="25.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153</v>
      </c>
      <c r="F363" s="40" t="s">
        <v>48</v>
      </c>
      <c r="G363" s="22"/>
      <c r="H363" s="22"/>
      <c r="I363" s="63">
        <f>I364+I365</f>
        <v>35423.6</v>
      </c>
      <c r="J363" s="63">
        <f>J364+J365</f>
        <v>8700</v>
      </c>
      <c r="K363" s="63">
        <f>K364+K365</f>
        <v>8700</v>
      </c>
    </row>
    <row r="364" spans="1:13" ht="38.25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153</v>
      </c>
      <c r="F364" s="40" t="s">
        <v>49</v>
      </c>
      <c r="G364" s="22" t="s">
        <v>261</v>
      </c>
      <c r="H364" s="22" t="s">
        <v>274</v>
      </c>
      <c r="I364" s="63">
        <v>28833</v>
      </c>
      <c r="J364" s="63">
        <v>6700</v>
      </c>
      <c r="K364" s="63">
        <v>6700</v>
      </c>
      <c r="M364" s="53"/>
    </row>
    <row r="365" spans="1:13" ht="38.25">
      <c r="A365" s="10" t="s">
        <v>20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 t="s">
        <v>49</v>
      </c>
      <c r="G365" s="22" t="s">
        <v>264</v>
      </c>
      <c r="H365" s="22" t="s">
        <v>259</v>
      </c>
      <c r="I365" s="63">
        <v>6590.6</v>
      </c>
      <c r="J365" s="63">
        <v>2000</v>
      </c>
      <c r="K365" s="63">
        <v>2000</v>
      </c>
      <c r="M365" s="53"/>
    </row>
    <row r="366" spans="1:11" ht="12.75">
      <c r="A366" s="10" t="s">
        <v>150</v>
      </c>
      <c r="B366" s="38" t="s">
        <v>267</v>
      </c>
      <c r="C366" s="7" t="s">
        <v>246</v>
      </c>
      <c r="D366" s="7" t="s">
        <v>243</v>
      </c>
      <c r="E366" s="7" t="s">
        <v>154</v>
      </c>
      <c r="F366" s="40"/>
      <c r="G366" s="22"/>
      <c r="H366" s="22"/>
      <c r="I366" s="14">
        <f aca="true" t="shared" si="64" ref="I366:K367">I367</f>
        <v>3941</v>
      </c>
      <c r="J366" s="63">
        <f t="shared" si="64"/>
        <v>1000</v>
      </c>
      <c r="K366" s="14">
        <f t="shared" si="64"/>
        <v>1000</v>
      </c>
    </row>
    <row r="367" spans="1:11" ht="25.5">
      <c r="A367" s="10" t="s">
        <v>37</v>
      </c>
      <c r="B367" s="38" t="s">
        <v>267</v>
      </c>
      <c r="C367" s="7" t="s">
        <v>246</v>
      </c>
      <c r="D367" s="7" t="s">
        <v>243</v>
      </c>
      <c r="E367" s="7" t="s">
        <v>154</v>
      </c>
      <c r="F367" s="40" t="s">
        <v>48</v>
      </c>
      <c r="G367" s="22"/>
      <c r="H367" s="22"/>
      <c r="I367" s="14">
        <f t="shared" si="64"/>
        <v>3941</v>
      </c>
      <c r="J367" s="63">
        <f t="shared" si="64"/>
        <v>1000</v>
      </c>
      <c r="K367" s="14">
        <f t="shared" si="64"/>
        <v>1000</v>
      </c>
    </row>
    <row r="368" spans="1:11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154</v>
      </c>
      <c r="F368" s="40" t="s">
        <v>49</v>
      </c>
      <c r="G368" s="22" t="s">
        <v>264</v>
      </c>
      <c r="H368" s="22" t="s">
        <v>259</v>
      </c>
      <c r="I368" s="14">
        <v>3941</v>
      </c>
      <c r="J368" s="63">
        <v>1000</v>
      </c>
      <c r="K368" s="14">
        <v>1000</v>
      </c>
    </row>
    <row r="369" spans="1:11" ht="63.75">
      <c r="A369" s="31" t="s">
        <v>378</v>
      </c>
      <c r="B369" s="38" t="s">
        <v>267</v>
      </c>
      <c r="C369" s="7" t="s">
        <v>246</v>
      </c>
      <c r="D369" s="7" t="s">
        <v>243</v>
      </c>
      <c r="E369" s="7" t="s">
        <v>155</v>
      </c>
      <c r="F369" s="40"/>
      <c r="G369" s="22"/>
      <c r="H369" s="22"/>
      <c r="I369" s="14">
        <f>I370</f>
        <v>586.1999999999999</v>
      </c>
      <c r="J369" s="14">
        <f>J370</f>
        <v>586.1999999999999</v>
      </c>
      <c r="K369" s="14">
        <f>K370</f>
        <v>586.1999999999999</v>
      </c>
    </row>
    <row r="370" spans="1:11" ht="25.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155</v>
      </c>
      <c r="F370" s="40" t="s">
        <v>48</v>
      </c>
      <c r="G370" s="22"/>
      <c r="H370" s="22"/>
      <c r="I370" s="14">
        <f>+I371+I372</f>
        <v>586.1999999999999</v>
      </c>
      <c r="J370" s="14">
        <f>+J371+J372</f>
        <v>586.1999999999999</v>
      </c>
      <c r="K370" s="14">
        <f>+K371+K372</f>
        <v>586.1999999999999</v>
      </c>
    </row>
    <row r="371" spans="1:11" ht="38.25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155</v>
      </c>
      <c r="F371" s="40" t="s">
        <v>49</v>
      </c>
      <c r="G371" s="22" t="s">
        <v>261</v>
      </c>
      <c r="H371" s="22" t="s">
        <v>264</v>
      </c>
      <c r="I371" s="14">
        <v>576.8</v>
      </c>
      <c r="J371" s="14">
        <v>576.8</v>
      </c>
      <c r="K371" s="14">
        <v>576.8</v>
      </c>
    </row>
    <row r="372" spans="1:11" ht="38.25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 t="s">
        <v>49</v>
      </c>
      <c r="G372" s="22" t="s">
        <v>264</v>
      </c>
      <c r="H372" s="22" t="s">
        <v>264</v>
      </c>
      <c r="I372" s="14">
        <v>9.4</v>
      </c>
      <c r="J372" s="14">
        <v>9.4</v>
      </c>
      <c r="K372" s="14">
        <v>9.4</v>
      </c>
    </row>
    <row r="373" spans="1:11" ht="140.25">
      <c r="A373" s="2" t="s">
        <v>512</v>
      </c>
      <c r="B373" s="44" t="s">
        <v>267</v>
      </c>
      <c r="C373" s="45" t="s">
        <v>246</v>
      </c>
      <c r="D373" s="45" t="s">
        <v>243</v>
      </c>
      <c r="E373" s="45" t="s">
        <v>513</v>
      </c>
      <c r="F373" s="40"/>
      <c r="G373" s="22"/>
      <c r="H373" s="22"/>
      <c r="I373" s="14">
        <f aca="true" t="shared" si="65" ref="I373:K374">I374</f>
        <v>48.6</v>
      </c>
      <c r="J373" s="14">
        <f t="shared" si="65"/>
        <v>89</v>
      </c>
      <c r="K373" s="14">
        <f t="shared" si="65"/>
        <v>89</v>
      </c>
    </row>
    <row r="374" spans="1:11" ht="25.5">
      <c r="A374" s="10" t="s">
        <v>37</v>
      </c>
      <c r="B374" s="44" t="s">
        <v>267</v>
      </c>
      <c r="C374" s="45" t="s">
        <v>246</v>
      </c>
      <c r="D374" s="45" t="s">
        <v>243</v>
      </c>
      <c r="E374" s="45" t="s">
        <v>513</v>
      </c>
      <c r="F374" s="40" t="s">
        <v>48</v>
      </c>
      <c r="G374" s="22"/>
      <c r="H374" s="22"/>
      <c r="I374" s="14">
        <f t="shared" si="65"/>
        <v>48.6</v>
      </c>
      <c r="J374" s="14">
        <f t="shared" si="65"/>
        <v>89</v>
      </c>
      <c r="K374" s="14">
        <f t="shared" si="65"/>
        <v>89</v>
      </c>
    </row>
    <row r="375" spans="1:11" ht="38.25">
      <c r="A375" s="10" t="s">
        <v>20</v>
      </c>
      <c r="B375" s="44" t="s">
        <v>267</v>
      </c>
      <c r="C375" s="45" t="s">
        <v>246</v>
      </c>
      <c r="D375" s="45" t="s">
        <v>243</v>
      </c>
      <c r="E375" s="45" t="s">
        <v>513</v>
      </c>
      <c r="F375" s="40" t="s">
        <v>49</v>
      </c>
      <c r="G375" s="22" t="s">
        <v>264</v>
      </c>
      <c r="H375" s="22" t="s">
        <v>264</v>
      </c>
      <c r="I375" s="14">
        <v>48.6</v>
      </c>
      <c r="J375" s="14">
        <v>89</v>
      </c>
      <c r="K375" s="14">
        <v>89</v>
      </c>
    </row>
    <row r="376" spans="1:11" ht="25.5">
      <c r="A376" s="10" t="s">
        <v>409</v>
      </c>
      <c r="B376" s="44" t="s">
        <v>267</v>
      </c>
      <c r="C376" s="45" t="s">
        <v>246</v>
      </c>
      <c r="D376" s="45" t="s">
        <v>243</v>
      </c>
      <c r="E376" s="45" t="s">
        <v>410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410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410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38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5.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57425.6</v>
      </c>
      <c r="J382" s="29">
        <f>J383</f>
        <v>53333.3</v>
      </c>
      <c r="K382" s="29">
        <f>K383</f>
        <v>37333.3</v>
      </c>
    </row>
    <row r="383" spans="1:11" ht="38.25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57425.6</v>
      </c>
      <c r="J383" s="28">
        <f>J387+J390+J384+J393</f>
        <v>53333.3</v>
      </c>
      <c r="K383" s="28">
        <f>K387+K390+K384+K393</f>
        <v>37333.3</v>
      </c>
    </row>
    <row r="384" spans="1:11" ht="102">
      <c r="A384" s="10" t="s">
        <v>411</v>
      </c>
      <c r="B384" s="38" t="s">
        <v>267</v>
      </c>
      <c r="C384" s="7" t="s">
        <v>252</v>
      </c>
      <c r="D384" s="7" t="s">
        <v>243</v>
      </c>
      <c r="E384" s="7" t="s">
        <v>412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5.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412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8.25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412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2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5.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2150</v>
      </c>
      <c r="J390" s="28">
        <f t="shared" si="70"/>
        <v>0</v>
      </c>
      <c r="K390" s="28">
        <f t="shared" si="70"/>
        <v>0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2150</v>
      </c>
      <c r="J391" s="28">
        <f t="shared" si="70"/>
        <v>0</v>
      </c>
      <c r="K391" s="28">
        <f t="shared" si="70"/>
        <v>0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2150</v>
      </c>
      <c r="J392" s="28"/>
      <c r="K392" s="28"/>
    </row>
    <row r="393" spans="1:11" ht="51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>I394+I396</f>
        <v>1942.2</v>
      </c>
      <c r="J393" s="28">
        <f>J394+J396</f>
        <v>0</v>
      </c>
      <c r="K393" s="28">
        <f>K394+K396</f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>I395</f>
        <v>1912.5</v>
      </c>
      <c r="J394" s="28">
        <f>J395</f>
        <v>0</v>
      </c>
      <c r="K394" s="28">
        <f>K395</f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1912.5</v>
      </c>
      <c r="J395" s="28"/>
      <c r="K395" s="28"/>
    </row>
    <row r="396" spans="1:11" ht="12.75">
      <c r="A396" s="10" t="s">
        <v>21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 t="s">
        <v>86</v>
      </c>
      <c r="G396" s="21"/>
      <c r="H396" s="21"/>
      <c r="I396" s="28">
        <f>I397</f>
        <v>29.7</v>
      </c>
      <c r="J396" s="28">
        <f>J397</f>
        <v>0</v>
      </c>
      <c r="K396" s="28">
        <f>K397</f>
        <v>0</v>
      </c>
    </row>
    <row r="397" spans="1:11" ht="12.75">
      <c r="A397" s="10" t="s">
        <v>22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96</v>
      </c>
      <c r="G397" s="21" t="s">
        <v>261</v>
      </c>
      <c r="H397" s="21" t="s">
        <v>274</v>
      </c>
      <c r="I397" s="28">
        <v>29.7</v>
      </c>
      <c r="J397" s="28"/>
      <c r="K397" s="28"/>
    </row>
    <row r="398" spans="1:11" ht="25.5">
      <c r="A398" s="23" t="s">
        <v>109</v>
      </c>
      <c r="B398" s="24" t="s">
        <v>267</v>
      </c>
      <c r="C398" s="24" t="s">
        <v>248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6621.1</v>
      </c>
      <c r="J398" s="29">
        <f t="shared" si="71"/>
        <v>5987.9</v>
      </c>
      <c r="K398" s="29">
        <f t="shared" si="71"/>
        <v>5987.9</v>
      </c>
    </row>
    <row r="399" spans="1:11" ht="38.25">
      <c r="A399" s="10" t="s">
        <v>158</v>
      </c>
      <c r="B399" s="44" t="s">
        <v>267</v>
      </c>
      <c r="C399" s="45" t="s">
        <v>248</v>
      </c>
      <c r="D399" s="45" t="s">
        <v>243</v>
      </c>
      <c r="E399" s="45" t="s">
        <v>40</v>
      </c>
      <c r="F399" s="40"/>
      <c r="G399" s="22"/>
      <c r="H399" s="22"/>
      <c r="I399" s="28">
        <f t="shared" si="71"/>
        <v>6621.1</v>
      </c>
      <c r="J399" s="28">
        <f t="shared" si="71"/>
        <v>5987.9</v>
      </c>
      <c r="K399" s="28">
        <f t="shared" si="71"/>
        <v>5987.9</v>
      </c>
    </row>
    <row r="400" spans="1:11" ht="38.25">
      <c r="A400" s="10" t="s">
        <v>392</v>
      </c>
      <c r="B400" s="44" t="s">
        <v>267</v>
      </c>
      <c r="C400" s="45" t="s">
        <v>248</v>
      </c>
      <c r="D400" s="45" t="s">
        <v>243</v>
      </c>
      <c r="E400" s="45" t="s">
        <v>159</v>
      </c>
      <c r="F400" s="40"/>
      <c r="G400" s="22"/>
      <c r="H400" s="22"/>
      <c r="I400" s="28">
        <f>I401+I403+I405</f>
        <v>6621.1</v>
      </c>
      <c r="J400" s="28">
        <f>J401+J403+J405</f>
        <v>5987.9</v>
      </c>
      <c r="K400" s="28">
        <f>K401+K403+K405</f>
        <v>5987.9</v>
      </c>
    </row>
    <row r="401" spans="1:11" ht="63.75">
      <c r="A401" s="10" t="s">
        <v>18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94</v>
      </c>
      <c r="G401" s="22"/>
      <c r="H401" s="22"/>
      <c r="I401" s="28">
        <f>I402</f>
        <v>5163.1</v>
      </c>
      <c r="J401" s="28">
        <f>J402</f>
        <v>5163.1</v>
      </c>
      <c r="K401" s="28">
        <f>K402</f>
        <v>5163.1</v>
      </c>
    </row>
    <row r="402" spans="1:11" ht="25.5">
      <c r="A402" s="10" t="s">
        <v>27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139</v>
      </c>
      <c r="G402" s="22" t="s">
        <v>264</v>
      </c>
      <c r="H402" s="22" t="s">
        <v>264</v>
      </c>
      <c r="I402" s="28">
        <v>5163.1</v>
      </c>
      <c r="J402" s="28">
        <v>5163.1</v>
      </c>
      <c r="K402" s="28">
        <v>5163.1</v>
      </c>
    </row>
    <row r="403" spans="1:11" ht="25.5">
      <c r="A403" s="10" t="s">
        <v>37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48</v>
      </c>
      <c r="G403" s="22"/>
      <c r="H403" s="22"/>
      <c r="I403" s="28">
        <f>I404</f>
        <v>615</v>
      </c>
      <c r="J403" s="28">
        <f>J404</f>
        <v>546.9</v>
      </c>
      <c r="K403" s="28">
        <f>K404</f>
        <v>546.9</v>
      </c>
    </row>
    <row r="404" spans="1:13" ht="38.25">
      <c r="A404" s="10" t="s">
        <v>20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49</v>
      </c>
      <c r="G404" s="22" t="s">
        <v>264</v>
      </c>
      <c r="H404" s="22" t="s">
        <v>264</v>
      </c>
      <c r="I404" s="28">
        <v>615</v>
      </c>
      <c r="J404" s="28">
        <v>546.9</v>
      </c>
      <c r="K404" s="28">
        <v>546.9</v>
      </c>
      <c r="M404" s="53"/>
    </row>
    <row r="405" spans="1:11" ht="12.75">
      <c r="A405" s="10" t="s">
        <v>21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86</v>
      </c>
      <c r="G405" s="22"/>
      <c r="H405" s="22"/>
      <c r="I405" s="28">
        <f>I406</f>
        <v>843</v>
      </c>
      <c r="J405" s="28">
        <f>J406</f>
        <v>277.9</v>
      </c>
      <c r="K405" s="28">
        <f>K406</f>
        <v>277.9</v>
      </c>
    </row>
    <row r="406" spans="1:11" ht="12.75">
      <c r="A406" s="10" t="s">
        <v>22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96</v>
      </c>
      <c r="G406" s="22" t="s">
        <v>264</v>
      </c>
      <c r="H406" s="22" t="s">
        <v>264</v>
      </c>
      <c r="I406" s="28">
        <v>843</v>
      </c>
      <c r="J406" s="28">
        <v>277.9</v>
      </c>
      <c r="K406" s="28">
        <v>277.9</v>
      </c>
    </row>
    <row r="407" spans="1:11" ht="12.75">
      <c r="A407" s="114" t="s">
        <v>309</v>
      </c>
      <c r="B407" s="76" t="s">
        <v>267</v>
      </c>
      <c r="C407" s="77" t="s">
        <v>310</v>
      </c>
      <c r="D407" s="77" t="s">
        <v>39</v>
      </c>
      <c r="E407" s="115" t="s">
        <v>40</v>
      </c>
      <c r="F407" s="78"/>
      <c r="G407" s="79"/>
      <c r="H407" s="79"/>
      <c r="I407" s="116">
        <f>I421+I411+I414+I408+I418</f>
        <v>1611.8</v>
      </c>
      <c r="J407" s="116">
        <f>J421+J411+J414+J408+J418</f>
        <v>0</v>
      </c>
      <c r="K407" s="116">
        <f>K421+K411+K414+K408+K418</f>
        <v>0</v>
      </c>
    </row>
    <row r="408" spans="1:11" ht="25.5">
      <c r="A408" s="10" t="s">
        <v>147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/>
      <c r="G408" s="22"/>
      <c r="H408" s="22"/>
      <c r="I408" s="63">
        <f aca="true" t="shared" si="72" ref="I408:K409">I409</f>
        <v>26.3</v>
      </c>
      <c r="J408" s="63">
        <f t="shared" si="72"/>
        <v>0</v>
      </c>
      <c r="K408" s="63">
        <f t="shared" si="72"/>
        <v>0</v>
      </c>
    </row>
    <row r="409" spans="1:11" ht="25.5">
      <c r="A409" s="10" t="s">
        <v>37</v>
      </c>
      <c r="B409" s="38" t="s">
        <v>267</v>
      </c>
      <c r="C409" s="7" t="s">
        <v>310</v>
      </c>
      <c r="D409" s="7" t="s">
        <v>39</v>
      </c>
      <c r="E409" s="7" t="s">
        <v>151</v>
      </c>
      <c r="F409" s="40" t="s">
        <v>48</v>
      </c>
      <c r="G409" s="22"/>
      <c r="H409" s="22"/>
      <c r="I409" s="63">
        <f t="shared" si="72"/>
        <v>26.3</v>
      </c>
      <c r="J409" s="63">
        <f t="shared" si="72"/>
        <v>0</v>
      </c>
      <c r="K409" s="63">
        <f t="shared" si="72"/>
        <v>0</v>
      </c>
    </row>
    <row r="410" spans="1:11" ht="38.25">
      <c r="A410" s="10" t="s">
        <v>20</v>
      </c>
      <c r="B410" s="38" t="s">
        <v>267</v>
      </c>
      <c r="C410" s="7" t="s">
        <v>310</v>
      </c>
      <c r="D410" s="7" t="s">
        <v>39</v>
      </c>
      <c r="E410" s="7" t="s">
        <v>151</v>
      </c>
      <c r="F410" s="40" t="s">
        <v>49</v>
      </c>
      <c r="G410" s="22" t="s">
        <v>264</v>
      </c>
      <c r="H410" s="22" t="s">
        <v>259</v>
      </c>
      <c r="I410" s="63">
        <v>26.3</v>
      </c>
      <c r="J410" s="63"/>
      <c r="K410" s="63"/>
    </row>
    <row r="411" spans="1:11" ht="12.75">
      <c r="A411" s="10" t="s">
        <v>148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/>
      <c r="G411" s="22"/>
      <c r="H411" s="22"/>
      <c r="I411" s="63">
        <f aca="true" t="shared" si="73" ref="I411:K412">I412</f>
        <v>820.7</v>
      </c>
      <c r="J411" s="63">
        <f t="shared" si="73"/>
        <v>0</v>
      </c>
      <c r="K411" s="63">
        <f t="shared" si="73"/>
        <v>0</v>
      </c>
    </row>
    <row r="412" spans="1:11" ht="25.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152</v>
      </c>
      <c r="F412" s="40" t="s">
        <v>48</v>
      </c>
      <c r="G412" s="22"/>
      <c r="H412" s="22"/>
      <c r="I412" s="63">
        <f t="shared" si="73"/>
        <v>820.7</v>
      </c>
      <c r="J412" s="63">
        <f t="shared" si="73"/>
        <v>0</v>
      </c>
      <c r="K412" s="63">
        <f t="shared" si="73"/>
        <v>0</v>
      </c>
    </row>
    <row r="413" spans="1:11" ht="38.25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152</v>
      </c>
      <c r="F413" s="40" t="s">
        <v>49</v>
      </c>
      <c r="G413" s="22" t="s">
        <v>264</v>
      </c>
      <c r="H413" s="22" t="s">
        <v>259</v>
      </c>
      <c r="I413" s="63">
        <v>820.7</v>
      </c>
      <c r="J413" s="63"/>
      <c r="K413" s="63"/>
    </row>
    <row r="414" spans="1:11" ht="25.5">
      <c r="A414" s="10" t="s">
        <v>149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/>
      <c r="G414" s="22"/>
      <c r="H414" s="22"/>
      <c r="I414" s="63">
        <f>I415</f>
        <v>509.79999999999995</v>
      </c>
      <c r="J414" s="63">
        <f>J415</f>
        <v>0</v>
      </c>
      <c r="K414" s="63">
        <f>K415</f>
        <v>0</v>
      </c>
    </row>
    <row r="415" spans="1:11" ht="25.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153</v>
      </c>
      <c r="F415" s="40" t="s">
        <v>48</v>
      </c>
      <c r="G415" s="22"/>
      <c r="H415" s="22"/>
      <c r="I415" s="63">
        <f>I416+I417</f>
        <v>509.79999999999995</v>
      </c>
      <c r="J415" s="63">
        <f>J416+J417</f>
        <v>0</v>
      </c>
      <c r="K415" s="63">
        <f>K416+K417</f>
        <v>0</v>
      </c>
    </row>
    <row r="416" spans="1:11" ht="38.25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153</v>
      </c>
      <c r="F416" s="40" t="s">
        <v>49</v>
      </c>
      <c r="G416" s="22" t="s">
        <v>261</v>
      </c>
      <c r="H416" s="22" t="s">
        <v>274</v>
      </c>
      <c r="I416" s="63">
        <v>442.4</v>
      </c>
      <c r="J416" s="63"/>
      <c r="K416" s="63"/>
    </row>
    <row r="417" spans="1:11" ht="38.25">
      <c r="A417" s="10" t="s">
        <v>20</v>
      </c>
      <c r="B417" s="38" t="s">
        <v>267</v>
      </c>
      <c r="C417" s="7" t="s">
        <v>310</v>
      </c>
      <c r="D417" s="7" t="s">
        <v>39</v>
      </c>
      <c r="E417" s="45" t="s">
        <v>153</v>
      </c>
      <c r="F417" s="40" t="s">
        <v>49</v>
      </c>
      <c r="G417" s="22" t="s">
        <v>264</v>
      </c>
      <c r="H417" s="22" t="s">
        <v>259</v>
      </c>
      <c r="I417" s="63">
        <v>67.4</v>
      </c>
      <c r="J417" s="63"/>
      <c r="K417" s="63"/>
    </row>
    <row r="418" spans="1:11" ht="12.75">
      <c r="A418" s="10" t="s">
        <v>150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/>
      <c r="G418" s="22"/>
      <c r="H418" s="22"/>
      <c r="I418" s="63">
        <f aca="true" t="shared" si="74" ref="I418:K419">I419</f>
        <v>246.2</v>
      </c>
      <c r="J418" s="63">
        <f t="shared" si="74"/>
        <v>0</v>
      </c>
      <c r="K418" s="63">
        <f t="shared" si="74"/>
        <v>0</v>
      </c>
    </row>
    <row r="419" spans="1:11" ht="25.5">
      <c r="A419" s="10" t="s">
        <v>37</v>
      </c>
      <c r="B419" s="38" t="s">
        <v>267</v>
      </c>
      <c r="C419" s="7" t="s">
        <v>310</v>
      </c>
      <c r="D419" s="7" t="s">
        <v>39</v>
      </c>
      <c r="E419" s="7" t="s">
        <v>154</v>
      </c>
      <c r="F419" s="40" t="s">
        <v>48</v>
      </c>
      <c r="G419" s="22"/>
      <c r="H419" s="22"/>
      <c r="I419" s="63">
        <f t="shared" si="74"/>
        <v>246.2</v>
      </c>
      <c r="J419" s="63">
        <f t="shared" si="74"/>
        <v>0</v>
      </c>
      <c r="K419" s="63">
        <f t="shared" si="74"/>
        <v>0</v>
      </c>
    </row>
    <row r="420" spans="1:11" ht="38.25">
      <c r="A420" s="10" t="s">
        <v>20</v>
      </c>
      <c r="B420" s="38" t="s">
        <v>267</v>
      </c>
      <c r="C420" s="7" t="s">
        <v>310</v>
      </c>
      <c r="D420" s="7" t="s">
        <v>39</v>
      </c>
      <c r="E420" s="7" t="s">
        <v>154</v>
      </c>
      <c r="F420" s="40" t="s">
        <v>49</v>
      </c>
      <c r="G420" s="22" t="s">
        <v>264</v>
      </c>
      <c r="H420" s="22" t="s">
        <v>259</v>
      </c>
      <c r="I420" s="63">
        <v>246.2</v>
      </c>
      <c r="J420" s="63"/>
      <c r="K420" s="63"/>
    </row>
    <row r="421" spans="1:11" ht="38.25">
      <c r="A421" s="10" t="s">
        <v>392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/>
      <c r="G421" s="22"/>
      <c r="H421" s="22"/>
      <c r="I421" s="28">
        <f aca="true" t="shared" si="75" ref="I421:K422">I422</f>
        <v>8.8</v>
      </c>
      <c r="J421" s="28">
        <f t="shared" si="75"/>
        <v>0</v>
      </c>
      <c r="K421" s="28">
        <f t="shared" si="75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45" t="s">
        <v>159</v>
      </c>
      <c r="F422" s="40" t="s">
        <v>48</v>
      </c>
      <c r="G422" s="22"/>
      <c r="H422" s="22"/>
      <c r="I422" s="28">
        <f t="shared" si="75"/>
        <v>8.8</v>
      </c>
      <c r="J422" s="28">
        <f t="shared" si="75"/>
        <v>0</v>
      </c>
      <c r="K422" s="28">
        <f t="shared" si="75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45" t="s">
        <v>159</v>
      </c>
      <c r="F423" s="40" t="s">
        <v>49</v>
      </c>
      <c r="G423" s="22" t="s">
        <v>264</v>
      </c>
      <c r="H423" s="22" t="s">
        <v>264</v>
      </c>
      <c r="I423" s="28">
        <v>8.8</v>
      </c>
      <c r="J423" s="28"/>
      <c r="K423" s="28"/>
    </row>
    <row r="424" spans="1:11" ht="38.25">
      <c r="A424" s="35" t="s">
        <v>395</v>
      </c>
      <c r="B424" s="5" t="s">
        <v>269</v>
      </c>
      <c r="C424" s="5" t="s">
        <v>244</v>
      </c>
      <c r="D424" s="5" t="s">
        <v>39</v>
      </c>
      <c r="E424" s="5" t="s">
        <v>40</v>
      </c>
      <c r="F424" s="6"/>
      <c r="G424" s="20"/>
      <c r="H424" s="20"/>
      <c r="I424" s="30">
        <f>I425+I449</f>
        <v>66727.4</v>
      </c>
      <c r="J424" s="30">
        <f>J425+J449</f>
        <v>42353</v>
      </c>
      <c r="K424" s="30">
        <f>K425+K449</f>
        <v>42353</v>
      </c>
    </row>
    <row r="425" spans="1:11" ht="25.5">
      <c r="A425" s="34" t="s">
        <v>270</v>
      </c>
      <c r="B425" s="24" t="s">
        <v>269</v>
      </c>
      <c r="C425" s="24" t="s">
        <v>246</v>
      </c>
      <c r="D425" s="24" t="s">
        <v>39</v>
      </c>
      <c r="E425" s="24" t="s">
        <v>40</v>
      </c>
      <c r="F425" s="25"/>
      <c r="G425" s="26"/>
      <c r="H425" s="26"/>
      <c r="I425" s="25">
        <f>I426+I439+I445</f>
        <v>66139.9</v>
      </c>
      <c r="J425" s="25">
        <f>J426+J439+J445</f>
        <v>42353</v>
      </c>
      <c r="K425" s="25">
        <f>K426+K439+K445</f>
        <v>42353</v>
      </c>
    </row>
    <row r="426" spans="1:11" ht="25.5">
      <c r="A426" s="31" t="s">
        <v>160</v>
      </c>
      <c r="B426" s="38" t="s">
        <v>269</v>
      </c>
      <c r="C426" s="7" t="s">
        <v>246</v>
      </c>
      <c r="D426" s="7" t="s">
        <v>243</v>
      </c>
      <c r="E426" s="7" t="s">
        <v>40</v>
      </c>
      <c r="F426" s="40"/>
      <c r="G426" s="22"/>
      <c r="H426" s="22"/>
      <c r="I426" s="14">
        <f>I427+I433+I430+I436</f>
        <v>64542.4</v>
      </c>
      <c r="J426" s="14">
        <f>J427+J433+J430+J436</f>
        <v>42353</v>
      </c>
      <c r="K426" s="14">
        <f>K427+K433+K430+K436</f>
        <v>42353</v>
      </c>
    </row>
    <row r="427" spans="1:11" ht="38.25">
      <c r="A427" s="31" t="s">
        <v>161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/>
      <c r="G427" s="22"/>
      <c r="H427" s="22"/>
      <c r="I427" s="14">
        <f aca="true" t="shared" si="76" ref="I427:K428">I428</f>
        <v>40554.4</v>
      </c>
      <c r="J427" s="14">
        <f t="shared" si="76"/>
        <v>40162.1</v>
      </c>
      <c r="K427" s="14">
        <f t="shared" si="76"/>
        <v>40162.1</v>
      </c>
    </row>
    <row r="428" spans="1:11" ht="38.25">
      <c r="A428" s="10" t="s">
        <v>23</v>
      </c>
      <c r="B428" s="38" t="s">
        <v>269</v>
      </c>
      <c r="C428" s="7" t="s">
        <v>246</v>
      </c>
      <c r="D428" s="7" t="s">
        <v>243</v>
      </c>
      <c r="E428" s="7" t="s">
        <v>162</v>
      </c>
      <c r="F428" s="40" t="s">
        <v>53</v>
      </c>
      <c r="G428" s="22"/>
      <c r="H428" s="22"/>
      <c r="I428" s="14">
        <f t="shared" si="76"/>
        <v>40554.4</v>
      </c>
      <c r="J428" s="14">
        <f t="shared" si="76"/>
        <v>40162.1</v>
      </c>
      <c r="K428" s="14">
        <f t="shared" si="76"/>
        <v>40162.1</v>
      </c>
    </row>
    <row r="429" spans="1:11" ht="12.75">
      <c r="A429" s="10" t="s">
        <v>29</v>
      </c>
      <c r="B429" s="38" t="s">
        <v>269</v>
      </c>
      <c r="C429" s="7" t="s">
        <v>246</v>
      </c>
      <c r="D429" s="7" t="s">
        <v>243</v>
      </c>
      <c r="E429" s="7" t="s">
        <v>162</v>
      </c>
      <c r="F429" s="40" t="s">
        <v>113</v>
      </c>
      <c r="G429" s="22" t="s">
        <v>279</v>
      </c>
      <c r="H429" s="22" t="s">
        <v>249</v>
      </c>
      <c r="I429" s="14">
        <v>40554.4</v>
      </c>
      <c r="J429" s="14">
        <v>40162.1</v>
      </c>
      <c r="K429" s="14">
        <v>40162.1</v>
      </c>
    </row>
    <row r="430" spans="1:11" ht="51">
      <c r="A430" s="10" t="s">
        <v>320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/>
      <c r="G430" s="22"/>
      <c r="H430" s="22"/>
      <c r="I430" s="14">
        <f aca="true" t="shared" si="77" ref="I430:K431">I431</f>
        <v>109.5</v>
      </c>
      <c r="J430" s="14">
        <f t="shared" si="77"/>
        <v>109.5</v>
      </c>
      <c r="K430" s="14">
        <f t="shared" si="77"/>
        <v>109.5</v>
      </c>
    </row>
    <row r="431" spans="1:11" ht="38.25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362</v>
      </c>
      <c r="F431" s="40" t="s">
        <v>53</v>
      </c>
      <c r="G431" s="22"/>
      <c r="H431" s="22"/>
      <c r="I431" s="14">
        <f t="shared" si="77"/>
        <v>109.5</v>
      </c>
      <c r="J431" s="14">
        <f t="shared" si="77"/>
        <v>109.5</v>
      </c>
      <c r="K431" s="14">
        <f t="shared" si="77"/>
        <v>109.5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362</v>
      </c>
      <c r="F432" s="40" t="s">
        <v>113</v>
      </c>
      <c r="G432" s="22" t="s">
        <v>279</v>
      </c>
      <c r="H432" s="22" t="s">
        <v>249</v>
      </c>
      <c r="I432" s="14">
        <v>109.5</v>
      </c>
      <c r="J432" s="14">
        <v>109.5</v>
      </c>
      <c r="K432" s="14">
        <v>109.5</v>
      </c>
    </row>
    <row r="433" spans="1:11" ht="38.25">
      <c r="A433" s="10" t="s">
        <v>318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/>
      <c r="G433" s="22"/>
      <c r="H433" s="22"/>
      <c r="I433" s="14">
        <f aca="true" t="shared" si="78" ref="I433:K434">I434</f>
        <v>2081.4</v>
      </c>
      <c r="J433" s="14">
        <f t="shared" si="78"/>
        <v>2081.4</v>
      </c>
      <c r="K433" s="14">
        <f t="shared" si="78"/>
        <v>2081.4</v>
      </c>
    </row>
    <row r="434" spans="1:11" ht="38.25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319</v>
      </c>
      <c r="F434" s="40" t="s">
        <v>53</v>
      </c>
      <c r="G434" s="22"/>
      <c r="H434" s="22"/>
      <c r="I434" s="14">
        <f t="shared" si="78"/>
        <v>2081.4</v>
      </c>
      <c r="J434" s="14">
        <f t="shared" si="78"/>
        <v>2081.4</v>
      </c>
      <c r="K434" s="14">
        <f t="shared" si="78"/>
        <v>2081.4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319</v>
      </c>
      <c r="F435" s="40" t="s">
        <v>113</v>
      </c>
      <c r="G435" s="22" t="s">
        <v>279</v>
      </c>
      <c r="H435" s="22" t="s">
        <v>249</v>
      </c>
      <c r="I435" s="14">
        <v>2081.4</v>
      </c>
      <c r="J435" s="14">
        <v>2081.4</v>
      </c>
      <c r="K435" s="14">
        <v>2081.4</v>
      </c>
    </row>
    <row r="436" spans="1:11" ht="25.5">
      <c r="A436" s="2" t="s">
        <v>358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/>
      <c r="G436" s="22"/>
      <c r="H436" s="22"/>
      <c r="I436" s="14">
        <f aca="true" t="shared" si="79" ref="I436:K437">I437</f>
        <v>21797.1</v>
      </c>
      <c r="J436" s="14">
        <f t="shared" si="79"/>
        <v>0</v>
      </c>
      <c r="K436" s="14">
        <f t="shared" si="79"/>
        <v>0</v>
      </c>
    </row>
    <row r="437" spans="1:11" ht="25.5">
      <c r="A437" s="10" t="s">
        <v>37</v>
      </c>
      <c r="B437" s="38" t="s">
        <v>269</v>
      </c>
      <c r="C437" s="7" t="s">
        <v>246</v>
      </c>
      <c r="D437" s="7" t="s">
        <v>243</v>
      </c>
      <c r="E437" s="7" t="s">
        <v>359</v>
      </c>
      <c r="F437" s="40" t="s">
        <v>48</v>
      </c>
      <c r="G437" s="22"/>
      <c r="H437" s="22"/>
      <c r="I437" s="14">
        <f t="shared" si="79"/>
        <v>21797.1</v>
      </c>
      <c r="J437" s="14">
        <f t="shared" si="79"/>
        <v>0</v>
      </c>
      <c r="K437" s="14">
        <f t="shared" si="79"/>
        <v>0</v>
      </c>
    </row>
    <row r="438" spans="1:11" ht="38.25">
      <c r="A438" s="10" t="s">
        <v>20</v>
      </c>
      <c r="B438" s="38" t="s">
        <v>269</v>
      </c>
      <c r="C438" s="7" t="s">
        <v>246</v>
      </c>
      <c r="D438" s="7" t="s">
        <v>243</v>
      </c>
      <c r="E438" s="7" t="s">
        <v>359</v>
      </c>
      <c r="F438" s="40" t="s">
        <v>49</v>
      </c>
      <c r="G438" s="22" t="s">
        <v>279</v>
      </c>
      <c r="H438" s="22" t="s">
        <v>249</v>
      </c>
      <c r="I438" s="14">
        <v>21797.1</v>
      </c>
      <c r="J438" s="14"/>
      <c r="K438" s="14"/>
    </row>
    <row r="439" spans="1:11" ht="38.25">
      <c r="A439" s="10" t="s">
        <v>163</v>
      </c>
      <c r="B439" s="38" t="s">
        <v>269</v>
      </c>
      <c r="C439" s="7" t="s">
        <v>246</v>
      </c>
      <c r="D439" s="7" t="s">
        <v>249</v>
      </c>
      <c r="E439" s="7" t="s">
        <v>40</v>
      </c>
      <c r="F439" s="40"/>
      <c r="G439" s="22"/>
      <c r="H439" s="22"/>
      <c r="I439" s="63">
        <f>I440</f>
        <v>1429.5</v>
      </c>
      <c r="J439" s="14">
        <f>J440</f>
        <v>0</v>
      </c>
      <c r="K439" s="14">
        <f>K440</f>
        <v>0</v>
      </c>
    </row>
    <row r="440" spans="1:11" ht="25.5">
      <c r="A440" s="31" t="s">
        <v>164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/>
      <c r="G440" s="22"/>
      <c r="H440" s="22"/>
      <c r="I440" s="63">
        <f>I441+I443</f>
        <v>1429.5</v>
      </c>
      <c r="J440" s="14">
        <f>J441+J443</f>
        <v>0</v>
      </c>
      <c r="K440" s="14">
        <f>K441+K443</f>
        <v>0</v>
      </c>
    </row>
    <row r="441" spans="1:11" ht="25.5">
      <c r="A441" s="10" t="s">
        <v>37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48</v>
      </c>
      <c r="G441" s="22"/>
      <c r="H441" s="22"/>
      <c r="I441" s="63">
        <f>I442</f>
        <v>100</v>
      </c>
      <c r="J441" s="14">
        <f>J442</f>
        <v>0</v>
      </c>
      <c r="K441" s="14">
        <f>K442</f>
        <v>0</v>
      </c>
    </row>
    <row r="442" spans="1:11" ht="38.25">
      <c r="A442" s="10" t="s">
        <v>20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49</v>
      </c>
      <c r="G442" s="22" t="s">
        <v>279</v>
      </c>
      <c r="H442" s="22" t="s">
        <v>249</v>
      </c>
      <c r="I442" s="63">
        <v>100</v>
      </c>
      <c r="J442" s="14"/>
      <c r="K442" s="14"/>
    </row>
    <row r="443" spans="1:11" ht="38.25">
      <c r="A443" s="2" t="s">
        <v>23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 t="s">
        <v>53</v>
      </c>
      <c r="G443" s="22"/>
      <c r="H443" s="22"/>
      <c r="I443" s="63">
        <f>+I444</f>
        <v>1329.5</v>
      </c>
      <c r="J443" s="63">
        <f>+J444</f>
        <v>0</v>
      </c>
      <c r="K443" s="63">
        <f>+K444</f>
        <v>0</v>
      </c>
    </row>
    <row r="444" spans="1:11" ht="12.75">
      <c r="A444" s="2" t="s">
        <v>24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54</v>
      </c>
      <c r="G444" s="22" t="s">
        <v>269</v>
      </c>
      <c r="H444" s="22" t="s">
        <v>274</v>
      </c>
      <c r="I444" s="63">
        <v>1329.5</v>
      </c>
      <c r="J444" s="14"/>
      <c r="K444" s="14"/>
    </row>
    <row r="445" spans="1:11" ht="25.5">
      <c r="A445" s="10" t="s">
        <v>166</v>
      </c>
      <c r="B445" s="38" t="s">
        <v>269</v>
      </c>
      <c r="C445" s="7" t="s">
        <v>246</v>
      </c>
      <c r="D445" s="7" t="s">
        <v>259</v>
      </c>
      <c r="E445" s="7" t="s">
        <v>40</v>
      </c>
      <c r="F445" s="40"/>
      <c r="G445" s="22"/>
      <c r="H445" s="22"/>
      <c r="I445" s="63">
        <f aca="true" t="shared" si="80" ref="I445:K446">I446</f>
        <v>168</v>
      </c>
      <c r="J445" s="14">
        <f t="shared" si="80"/>
        <v>0</v>
      </c>
      <c r="K445" s="14">
        <f t="shared" si="80"/>
        <v>0</v>
      </c>
    </row>
    <row r="446" spans="1:11" ht="25.5">
      <c r="A446" s="31" t="s">
        <v>164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/>
      <c r="G446" s="22"/>
      <c r="H446" s="22"/>
      <c r="I446" s="63">
        <f t="shared" si="80"/>
        <v>168</v>
      </c>
      <c r="J446" s="14">
        <f t="shared" si="80"/>
        <v>0</v>
      </c>
      <c r="K446" s="14">
        <f t="shared" si="80"/>
        <v>0</v>
      </c>
    </row>
    <row r="447" spans="1:11" ht="38.25">
      <c r="A447" s="10" t="s">
        <v>23</v>
      </c>
      <c r="B447" s="38" t="s">
        <v>269</v>
      </c>
      <c r="C447" s="7" t="s">
        <v>246</v>
      </c>
      <c r="D447" s="7" t="s">
        <v>259</v>
      </c>
      <c r="E447" s="7" t="s">
        <v>165</v>
      </c>
      <c r="F447" s="40" t="s">
        <v>53</v>
      </c>
      <c r="G447" s="22"/>
      <c r="H447" s="22"/>
      <c r="I447" s="63">
        <f>I448</f>
        <v>168</v>
      </c>
      <c r="J447" s="14">
        <f>J448</f>
        <v>0</v>
      </c>
      <c r="K447" s="14">
        <f>K448</f>
        <v>0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259</v>
      </c>
      <c r="E448" s="7" t="s">
        <v>165</v>
      </c>
      <c r="F448" s="40" t="s">
        <v>113</v>
      </c>
      <c r="G448" s="22" t="s">
        <v>279</v>
      </c>
      <c r="H448" s="22" t="s">
        <v>249</v>
      </c>
      <c r="I448" s="63">
        <v>168</v>
      </c>
      <c r="J448" s="14"/>
      <c r="K448" s="14"/>
    </row>
    <row r="449" spans="1:11" ht="38.25">
      <c r="A449" s="34" t="s">
        <v>271</v>
      </c>
      <c r="B449" s="24" t="s">
        <v>269</v>
      </c>
      <c r="C449" s="24" t="s">
        <v>247</v>
      </c>
      <c r="D449" s="24" t="s">
        <v>39</v>
      </c>
      <c r="E449" s="24" t="s">
        <v>40</v>
      </c>
      <c r="F449" s="25"/>
      <c r="G449" s="26"/>
      <c r="H449" s="26"/>
      <c r="I449" s="29">
        <f aca="true" t="shared" si="81" ref="I449:K450">I450</f>
        <v>587.5</v>
      </c>
      <c r="J449" s="25">
        <f t="shared" si="81"/>
        <v>0</v>
      </c>
      <c r="K449" s="25">
        <f t="shared" si="81"/>
        <v>0</v>
      </c>
    </row>
    <row r="450" spans="1:11" ht="38.25">
      <c r="A450" s="10" t="s">
        <v>393</v>
      </c>
      <c r="B450" s="38" t="s">
        <v>269</v>
      </c>
      <c r="C450" s="7" t="s">
        <v>247</v>
      </c>
      <c r="D450" s="7" t="s">
        <v>243</v>
      </c>
      <c r="E450" s="7" t="s">
        <v>40</v>
      </c>
      <c r="F450" s="40"/>
      <c r="G450" s="22"/>
      <c r="H450" s="22"/>
      <c r="I450" s="63">
        <f t="shared" si="81"/>
        <v>587.5</v>
      </c>
      <c r="J450" s="14">
        <f t="shared" si="81"/>
        <v>0</v>
      </c>
      <c r="K450" s="14">
        <f t="shared" si="81"/>
        <v>0</v>
      </c>
    </row>
    <row r="451" spans="1:11" ht="25.5">
      <c r="A451" s="31" t="s">
        <v>164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/>
      <c r="G451" s="22"/>
      <c r="H451" s="22"/>
      <c r="I451" s="63">
        <f>I452+I454+I456</f>
        <v>587.5</v>
      </c>
      <c r="J451" s="14">
        <f>J452+J454+J456</f>
        <v>0</v>
      </c>
      <c r="K451" s="14">
        <f>K452+K454+K456</f>
        <v>0</v>
      </c>
    </row>
    <row r="452" spans="1:11" ht="63.75">
      <c r="A452" s="10" t="s">
        <v>18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94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25.5">
      <c r="A453" s="10" t="s">
        <v>19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95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25.5">
      <c r="A454" s="10" t="s">
        <v>37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48</v>
      </c>
      <c r="G454" s="22"/>
      <c r="H454" s="22"/>
      <c r="I454" s="63">
        <f>I455</f>
        <v>100</v>
      </c>
      <c r="J454" s="14">
        <f>J455</f>
        <v>0</v>
      </c>
      <c r="K454" s="14">
        <f>K455</f>
        <v>0</v>
      </c>
    </row>
    <row r="455" spans="1:11" ht="38.25">
      <c r="A455" s="10" t="s">
        <v>20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49</v>
      </c>
      <c r="G455" s="22" t="s">
        <v>279</v>
      </c>
      <c r="H455" s="22" t="s">
        <v>249</v>
      </c>
      <c r="I455" s="63">
        <v>100</v>
      </c>
      <c r="J455" s="14"/>
      <c r="K455" s="14"/>
    </row>
    <row r="456" spans="1:11" ht="38.25">
      <c r="A456" s="2" t="s">
        <v>23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53</v>
      </c>
      <c r="G456" s="22"/>
      <c r="H456" s="22"/>
      <c r="I456" s="63">
        <f>I457+I458</f>
        <v>387.5</v>
      </c>
      <c r="J456" s="14">
        <f>J457+J458</f>
        <v>0</v>
      </c>
      <c r="K456" s="14">
        <f>K457+K458</f>
        <v>0</v>
      </c>
    </row>
    <row r="457" spans="1:13" ht="12.75">
      <c r="A457" s="2" t="s">
        <v>24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54</v>
      </c>
      <c r="G457" s="22" t="s">
        <v>269</v>
      </c>
      <c r="H457" s="22" t="s">
        <v>274</v>
      </c>
      <c r="I457" s="63">
        <v>255.5</v>
      </c>
      <c r="J457" s="14"/>
      <c r="K457" s="14"/>
      <c r="M457" s="53"/>
    </row>
    <row r="458" spans="1:13" ht="12.75">
      <c r="A458" s="2" t="s">
        <v>29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113</v>
      </c>
      <c r="G458" s="22" t="s">
        <v>279</v>
      </c>
      <c r="H458" s="22" t="s">
        <v>249</v>
      </c>
      <c r="I458" s="63">
        <v>132</v>
      </c>
      <c r="J458" s="14"/>
      <c r="K458" s="14"/>
      <c r="M458" s="53"/>
    </row>
    <row r="459" spans="1:11" ht="51">
      <c r="A459" s="12" t="s">
        <v>342</v>
      </c>
      <c r="B459" s="5" t="s">
        <v>272</v>
      </c>
      <c r="C459" s="5" t="s">
        <v>244</v>
      </c>
      <c r="D459" s="5" t="s">
        <v>39</v>
      </c>
      <c r="E459" s="5" t="s">
        <v>40</v>
      </c>
      <c r="F459" s="6"/>
      <c r="G459" s="20"/>
      <c r="H459" s="20"/>
      <c r="I459" s="6">
        <f>I460+I469</f>
        <v>2022.8000000000002</v>
      </c>
      <c r="J459" s="6">
        <f>J460+J469</f>
        <v>2022.8000000000002</v>
      </c>
      <c r="K459" s="6">
        <f>K460+K469</f>
        <v>2022.8000000000002</v>
      </c>
    </row>
    <row r="460" spans="1:11" ht="38.25">
      <c r="A460" s="27" t="s">
        <v>273</v>
      </c>
      <c r="B460" s="24" t="s">
        <v>272</v>
      </c>
      <c r="C460" s="24" t="s">
        <v>246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82" ref="I460:K461">I461</f>
        <v>2020.6000000000001</v>
      </c>
      <c r="J460" s="25">
        <f t="shared" si="82"/>
        <v>2022.8000000000002</v>
      </c>
      <c r="K460" s="25">
        <f t="shared" si="82"/>
        <v>2022.8000000000002</v>
      </c>
    </row>
    <row r="461" spans="1:11" ht="51">
      <c r="A461" s="31" t="s">
        <v>167</v>
      </c>
      <c r="B461" s="38" t="s">
        <v>272</v>
      </c>
      <c r="C461" s="7" t="s">
        <v>246</v>
      </c>
      <c r="D461" s="7" t="s">
        <v>249</v>
      </c>
      <c r="E461" s="7" t="s">
        <v>40</v>
      </c>
      <c r="F461" s="40"/>
      <c r="G461" s="22"/>
      <c r="H461" s="22"/>
      <c r="I461" s="14">
        <f t="shared" si="82"/>
        <v>2020.6000000000001</v>
      </c>
      <c r="J461" s="14">
        <f t="shared" si="82"/>
        <v>2022.8000000000002</v>
      </c>
      <c r="K461" s="14">
        <f t="shared" si="82"/>
        <v>2022.8000000000002</v>
      </c>
    </row>
    <row r="462" spans="1:11" ht="51">
      <c r="A462" s="31" t="s">
        <v>168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/>
      <c r="G462" s="22"/>
      <c r="H462" s="22"/>
      <c r="I462" s="14">
        <f>I463+I465+I467</f>
        <v>2020.6000000000001</v>
      </c>
      <c r="J462" s="14">
        <f>J463+J465+J467</f>
        <v>2022.8000000000002</v>
      </c>
      <c r="K462" s="14">
        <f>K463+K465+K467</f>
        <v>2022.8000000000002</v>
      </c>
    </row>
    <row r="463" spans="1:11" ht="63.75">
      <c r="A463" s="10" t="s">
        <v>18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94</v>
      </c>
      <c r="G463" s="22"/>
      <c r="H463" s="22"/>
      <c r="I463" s="14">
        <f>I464</f>
        <v>1788.4</v>
      </c>
      <c r="J463" s="14">
        <f>J464</f>
        <v>1788.4</v>
      </c>
      <c r="K463" s="14">
        <f>K464</f>
        <v>1788.4</v>
      </c>
    </row>
    <row r="464" spans="1:11" ht="25.5">
      <c r="A464" s="10" t="s">
        <v>27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139</v>
      </c>
      <c r="G464" s="22" t="s">
        <v>261</v>
      </c>
      <c r="H464" s="22" t="s">
        <v>280</v>
      </c>
      <c r="I464" s="14">
        <v>1788.4</v>
      </c>
      <c r="J464" s="14">
        <v>1788.4</v>
      </c>
      <c r="K464" s="14">
        <v>1788.4</v>
      </c>
    </row>
    <row r="465" spans="1:11" ht="25.5">
      <c r="A465" s="10" t="s">
        <v>37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48</v>
      </c>
      <c r="G465" s="22"/>
      <c r="H465" s="22"/>
      <c r="I465" s="63">
        <f>I466</f>
        <v>199.2</v>
      </c>
      <c r="J465" s="63">
        <f>J466</f>
        <v>201.4</v>
      </c>
      <c r="K465" s="63">
        <f>K466</f>
        <v>201.4</v>
      </c>
    </row>
    <row r="466" spans="1:11" ht="38.25">
      <c r="A466" s="10" t="s">
        <v>20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49</v>
      </c>
      <c r="G466" s="22" t="s">
        <v>261</v>
      </c>
      <c r="H466" s="22" t="s">
        <v>280</v>
      </c>
      <c r="I466" s="63">
        <v>199.2</v>
      </c>
      <c r="J466" s="63">
        <v>201.4</v>
      </c>
      <c r="K466" s="63">
        <v>201.4</v>
      </c>
    </row>
    <row r="467" spans="1:11" ht="12.75">
      <c r="A467" s="10" t="s">
        <v>21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86</v>
      </c>
      <c r="G467" s="22"/>
      <c r="H467" s="22"/>
      <c r="I467" s="14">
        <f>I468</f>
        <v>33</v>
      </c>
      <c r="J467" s="14">
        <f>J468</f>
        <v>33</v>
      </c>
      <c r="K467" s="14">
        <f>K468</f>
        <v>33</v>
      </c>
    </row>
    <row r="468" spans="1:11" ht="12.75">
      <c r="A468" s="10" t="s">
        <v>22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96</v>
      </c>
      <c r="G468" s="22" t="s">
        <v>261</v>
      </c>
      <c r="H468" s="22" t="s">
        <v>280</v>
      </c>
      <c r="I468" s="14">
        <v>33</v>
      </c>
      <c r="J468" s="14">
        <v>33</v>
      </c>
      <c r="K468" s="14">
        <v>33</v>
      </c>
    </row>
    <row r="469" spans="1:11" ht="12.75">
      <c r="A469" s="114" t="s">
        <v>309</v>
      </c>
      <c r="B469" s="76" t="s">
        <v>272</v>
      </c>
      <c r="C469" s="77" t="s">
        <v>310</v>
      </c>
      <c r="D469" s="77" t="s">
        <v>39</v>
      </c>
      <c r="E469" s="77" t="s">
        <v>40</v>
      </c>
      <c r="F469" s="78"/>
      <c r="G469" s="79"/>
      <c r="H469" s="79"/>
      <c r="I469" s="104">
        <f>I470</f>
        <v>2.2</v>
      </c>
      <c r="J469" s="104">
        <f aca="true" t="shared" si="83" ref="J469:K471">J470</f>
        <v>0</v>
      </c>
      <c r="K469" s="104">
        <f t="shared" si="83"/>
        <v>0</v>
      </c>
    </row>
    <row r="470" spans="1:11" ht="51">
      <c r="A470" s="31" t="s">
        <v>168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/>
      <c r="G470" s="22"/>
      <c r="H470" s="22"/>
      <c r="I470" s="14">
        <f>I471</f>
        <v>2.2</v>
      </c>
      <c r="J470" s="14">
        <f t="shared" si="83"/>
        <v>0</v>
      </c>
      <c r="K470" s="14">
        <f t="shared" si="83"/>
        <v>0</v>
      </c>
    </row>
    <row r="471" spans="1:11" ht="25.5">
      <c r="A471" s="10" t="s">
        <v>37</v>
      </c>
      <c r="B471" s="38" t="s">
        <v>272</v>
      </c>
      <c r="C471" s="7" t="s">
        <v>310</v>
      </c>
      <c r="D471" s="7" t="s">
        <v>39</v>
      </c>
      <c r="E471" s="7" t="s">
        <v>169</v>
      </c>
      <c r="F471" s="40" t="s">
        <v>48</v>
      </c>
      <c r="G471" s="22"/>
      <c r="H471" s="22"/>
      <c r="I471" s="14">
        <f>I472</f>
        <v>2.2</v>
      </c>
      <c r="J471" s="14">
        <f t="shared" si="83"/>
        <v>0</v>
      </c>
      <c r="K471" s="14">
        <f t="shared" si="83"/>
        <v>0</v>
      </c>
    </row>
    <row r="472" spans="1:11" ht="38.25">
      <c r="A472" s="10" t="s">
        <v>20</v>
      </c>
      <c r="B472" s="38" t="s">
        <v>272</v>
      </c>
      <c r="C472" s="7" t="s">
        <v>310</v>
      </c>
      <c r="D472" s="7" t="s">
        <v>39</v>
      </c>
      <c r="E472" s="7" t="s">
        <v>169</v>
      </c>
      <c r="F472" s="40" t="s">
        <v>49</v>
      </c>
      <c r="G472" s="22" t="s">
        <v>261</v>
      </c>
      <c r="H472" s="22" t="s">
        <v>280</v>
      </c>
      <c r="I472" s="14">
        <v>2.2</v>
      </c>
      <c r="J472" s="14"/>
      <c r="K472" s="14"/>
    </row>
    <row r="473" spans="1:11" ht="51">
      <c r="A473" s="12" t="s">
        <v>343</v>
      </c>
      <c r="B473" s="5" t="s">
        <v>274</v>
      </c>
      <c r="C473" s="5" t="s">
        <v>244</v>
      </c>
      <c r="D473" s="5" t="s">
        <v>39</v>
      </c>
      <c r="E473" s="5" t="s">
        <v>40</v>
      </c>
      <c r="F473" s="6"/>
      <c r="G473" s="20"/>
      <c r="H473" s="20"/>
      <c r="I473" s="30">
        <f>I474+I504+I516</f>
        <v>53203.100000000006</v>
      </c>
      <c r="J473" s="30">
        <f>J474+J504+J516</f>
        <v>8846.699999999999</v>
      </c>
      <c r="K473" s="30">
        <f>K474+K504+K516</f>
        <v>8888.099999999999</v>
      </c>
    </row>
    <row r="474" spans="1:11" ht="25.5">
      <c r="A474" s="34" t="s">
        <v>275</v>
      </c>
      <c r="B474" s="24" t="s">
        <v>274</v>
      </c>
      <c r="C474" s="24" t="s">
        <v>246</v>
      </c>
      <c r="D474" s="24" t="s">
        <v>39</v>
      </c>
      <c r="E474" s="24" t="s">
        <v>40</v>
      </c>
      <c r="F474" s="25"/>
      <c r="G474" s="26"/>
      <c r="H474" s="26"/>
      <c r="I474" s="25">
        <f>I475+I482+I495</f>
        <v>44383</v>
      </c>
      <c r="J474" s="25">
        <f>J475+J482+J495</f>
        <v>40.4</v>
      </c>
      <c r="K474" s="25">
        <f>K475+K482+K495</f>
        <v>81.8</v>
      </c>
    </row>
    <row r="475" spans="1:11" ht="38.25">
      <c r="A475" s="31" t="s">
        <v>170</v>
      </c>
      <c r="B475" s="38" t="s">
        <v>274</v>
      </c>
      <c r="C475" s="7" t="s">
        <v>246</v>
      </c>
      <c r="D475" s="7" t="s">
        <v>243</v>
      </c>
      <c r="E475" s="7" t="s">
        <v>40</v>
      </c>
      <c r="F475" s="40"/>
      <c r="G475" s="22"/>
      <c r="H475" s="22"/>
      <c r="I475" s="63">
        <f>I476+I479</f>
        <v>628</v>
      </c>
      <c r="J475" s="63">
        <f>J476+J479</f>
        <v>40.4</v>
      </c>
      <c r="K475" s="63">
        <f>K476+K479</f>
        <v>81.8</v>
      </c>
    </row>
    <row r="476" spans="1:11" ht="38.25">
      <c r="A476" s="10" t="s">
        <v>171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/>
      <c r="G476" s="22"/>
      <c r="H476" s="22"/>
      <c r="I476" s="63">
        <f aca="true" t="shared" si="84" ref="I476:K477">I477</f>
        <v>556</v>
      </c>
      <c r="J476" s="63">
        <f t="shared" si="84"/>
        <v>0</v>
      </c>
      <c r="K476" s="63">
        <f t="shared" si="84"/>
        <v>0</v>
      </c>
    </row>
    <row r="477" spans="1:11" ht="25.5">
      <c r="A477" s="10" t="s">
        <v>37</v>
      </c>
      <c r="B477" s="38" t="s">
        <v>274</v>
      </c>
      <c r="C477" s="7" t="s">
        <v>246</v>
      </c>
      <c r="D477" s="7" t="s">
        <v>243</v>
      </c>
      <c r="E477" s="7" t="s">
        <v>172</v>
      </c>
      <c r="F477" s="40" t="s">
        <v>48</v>
      </c>
      <c r="G477" s="22"/>
      <c r="H477" s="22"/>
      <c r="I477" s="63">
        <f t="shared" si="84"/>
        <v>556</v>
      </c>
      <c r="J477" s="63">
        <f t="shared" si="84"/>
        <v>0</v>
      </c>
      <c r="K477" s="63">
        <f t="shared" si="84"/>
        <v>0</v>
      </c>
    </row>
    <row r="478" spans="1:11" ht="38.25">
      <c r="A478" s="2" t="s">
        <v>20</v>
      </c>
      <c r="B478" s="38" t="s">
        <v>274</v>
      </c>
      <c r="C478" s="7" t="s">
        <v>246</v>
      </c>
      <c r="D478" s="7" t="s">
        <v>243</v>
      </c>
      <c r="E478" s="7" t="s">
        <v>172</v>
      </c>
      <c r="F478" s="40" t="s">
        <v>49</v>
      </c>
      <c r="G478" s="22" t="s">
        <v>261</v>
      </c>
      <c r="H478" s="22" t="s">
        <v>280</v>
      </c>
      <c r="I478" s="63">
        <v>556</v>
      </c>
      <c r="J478" s="63"/>
      <c r="K478" s="63"/>
    </row>
    <row r="479" spans="1:11" ht="25.5">
      <c r="A479" s="10" t="s">
        <v>439</v>
      </c>
      <c r="B479" s="44" t="s">
        <v>274</v>
      </c>
      <c r="C479" s="45" t="s">
        <v>246</v>
      </c>
      <c r="D479" s="45" t="s">
        <v>243</v>
      </c>
      <c r="E479" s="45" t="s">
        <v>440</v>
      </c>
      <c r="F479" s="40"/>
      <c r="G479" s="22"/>
      <c r="H479" s="22"/>
      <c r="I479" s="63">
        <f aca="true" t="shared" si="85" ref="I479:K480">I480</f>
        <v>72</v>
      </c>
      <c r="J479" s="63">
        <f t="shared" si="85"/>
        <v>40.4</v>
      </c>
      <c r="K479" s="63">
        <f t="shared" si="85"/>
        <v>81.8</v>
      </c>
    </row>
    <row r="480" spans="1:11" ht="25.5">
      <c r="A480" s="10" t="s">
        <v>37</v>
      </c>
      <c r="B480" s="44" t="s">
        <v>274</v>
      </c>
      <c r="C480" s="45" t="s">
        <v>246</v>
      </c>
      <c r="D480" s="45" t="s">
        <v>243</v>
      </c>
      <c r="E480" s="45" t="s">
        <v>440</v>
      </c>
      <c r="F480" s="40" t="s">
        <v>48</v>
      </c>
      <c r="G480" s="22"/>
      <c r="H480" s="22"/>
      <c r="I480" s="63">
        <f t="shared" si="85"/>
        <v>72</v>
      </c>
      <c r="J480" s="63">
        <f t="shared" si="85"/>
        <v>40.4</v>
      </c>
      <c r="K480" s="63">
        <f t="shared" si="85"/>
        <v>81.8</v>
      </c>
    </row>
    <row r="481" spans="1:11" ht="38.25">
      <c r="A481" s="2" t="s">
        <v>20</v>
      </c>
      <c r="B481" s="44" t="s">
        <v>274</v>
      </c>
      <c r="C481" s="45" t="s">
        <v>246</v>
      </c>
      <c r="D481" s="45" t="s">
        <v>243</v>
      </c>
      <c r="E481" s="45" t="s">
        <v>440</v>
      </c>
      <c r="F481" s="40" t="s">
        <v>49</v>
      </c>
      <c r="G481" s="22" t="s">
        <v>261</v>
      </c>
      <c r="H481" s="22" t="s">
        <v>280</v>
      </c>
      <c r="I481" s="63">
        <v>72</v>
      </c>
      <c r="J481" s="63">
        <v>40.4</v>
      </c>
      <c r="K481" s="63">
        <v>81.8</v>
      </c>
    </row>
    <row r="482" spans="1:11" ht="63.75">
      <c r="A482" s="31" t="s">
        <v>173</v>
      </c>
      <c r="B482" s="38" t="s">
        <v>274</v>
      </c>
      <c r="C482" s="7" t="s">
        <v>246</v>
      </c>
      <c r="D482" s="7" t="s">
        <v>249</v>
      </c>
      <c r="E482" s="7" t="s">
        <v>40</v>
      </c>
      <c r="F482" s="39"/>
      <c r="G482" s="22"/>
      <c r="H482" s="22"/>
      <c r="I482" s="63">
        <f>I483+I492+I486+I489</f>
        <v>41651</v>
      </c>
      <c r="J482" s="63">
        <f>J483+J492+J486+J489</f>
        <v>0</v>
      </c>
      <c r="K482" s="63">
        <f>K483+K492+K486+K489</f>
        <v>0</v>
      </c>
    </row>
    <row r="483" spans="1:11" ht="51">
      <c r="A483" s="31" t="s">
        <v>174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/>
      <c r="G483" s="22"/>
      <c r="H483" s="22"/>
      <c r="I483" s="63">
        <f aca="true" t="shared" si="86" ref="I483:K484">I484</f>
        <v>250</v>
      </c>
      <c r="J483" s="63">
        <f t="shared" si="86"/>
        <v>0</v>
      </c>
      <c r="K483" s="63">
        <f t="shared" si="86"/>
        <v>0</v>
      </c>
    </row>
    <row r="484" spans="1:11" ht="25.5">
      <c r="A484" s="10" t="s">
        <v>37</v>
      </c>
      <c r="B484" s="38" t="s">
        <v>274</v>
      </c>
      <c r="C484" s="7" t="s">
        <v>246</v>
      </c>
      <c r="D484" s="7" t="s">
        <v>249</v>
      </c>
      <c r="E484" s="7" t="s">
        <v>175</v>
      </c>
      <c r="F484" s="40" t="s">
        <v>48</v>
      </c>
      <c r="G484" s="22"/>
      <c r="H484" s="22"/>
      <c r="I484" s="63">
        <f>I485</f>
        <v>250</v>
      </c>
      <c r="J484" s="63">
        <f t="shared" si="86"/>
        <v>0</v>
      </c>
      <c r="K484" s="63">
        <f t="shared" si="86"/>
        <v>0</v>
      </c>
    </row>
    <row r="485" spans="1:11" ht="38.25">
      <c r="A485" s="2" t="s">
        <v>20</v>
      </c>
      <c r="B485" s="38" t="s">
        <v>274</v>
      </c>
      <c r="C485" s="7" t="s">
        <v>246</v>
      </c>
      <c r="D485" s="7" t="s">
        <v>249</v>
      </c>
      <c r="E485" s="7" t="s">
        <v>175</v>
      </c>
      <c r="F485" s="40" t="s">
        <v>49</v>
      </c>
      <c r="G485" s="22" t="s">
        <v>243</v>
      </c>
      <c r="H485" s="22" t="s">
        <v>281</v>
      </c>
      <c r="I485" s="63">
        <v>250</v>
      </c>
      <c r="J485" s="63"/>
      <c r="K485" s="63"/>
    </row>
    <row r="486" spans="1:11" ht="25.5">
      <c r="A486" s="120" t="s">
        <v>292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39"/>
      <c r="G486" s="22"/>
      <c r="H486" s="22"/>
      <c r="I486" s="63">
        <f aca="true" t="shared" si="87" ref="I486:K487">I487</f>
        <v>30</v>
      </c>
      <c r="J486" s="63">
        <f t="shared" si="87"/>
        <v>0</v>
      </c>
      <c r="K486" s="63">
        <f t="shared" si="87"/>
        <v>0</v>
      </c>
    </row>
    <row r="487" spans="1:11" ht="25.5">
      <c r="A487" s="10" t="s">
        <v>37</v>
      </c>
      <c r="B487" s="44" t="s">
        <v>274</v>
      </c>
      <c r="C487" s="45" t="s">
        <v>246</v>
      </c>
      <c r="D487" s="45" t="s">
        <v>249</v>
      </c>
      <c r="E487" s="45" t="s">
        <v>293</v>
      </c>
      <c r="F487" s="40" t="s">
        <v>48</v>
      </c>
      <c r="G487" s="22"/>
      <c r="H487" s="22"/>
      <c r="I487" s="63">
        <f t="shared" si="87"/>
        <v>30</v>
      </c>
      <c r="J487" s="63">
        <f t="shared" si="87"/>
        <v>0</v>
      </c>
      <c r="K487" s="63">
        <f t="shared" si="87"/>
        <v>0</v>
      </c>
    </row>
    <row r="488" spans="1:11" ht="38.25">
      <c r="A488" s="10" t="s">
        <v>20</v>
      </c>
      <c r="B488" s="44" t="s">
        <v>274</v>
      </c>
      <c r="C488" s="45" t="s">
        <v>246</v>
      </c>
      <c r="D488" s="45" t="s">
        <v>249</v>
      </c>
      <c r="E488" s="45" t="s">
        <v>293</v>
      </c>
      <c r="F488" s="40" t="s">
        <v>49</v>
      </c>
      <c r="G488" s="22" t="s">
        <v>264</v>
      </c>
      <c r="H488" s="22" t="s">
        <v>243</v>
      </c>
      <c r="I488" s="63">
        <v>30</v>
      </c>
      <c r="J488" s="63"/>
      <c r="K488" s="63"/>
    </row>
    <row r="489" spans="1:11" ht="76.5">
      <c r="A489" s="129" t="s">
        <v>520</v>
      </c>
      <c r="B489" s="38" t="s">
        <v>274</v>
      </c>
      <c r="C489" s="7" t="s">
        <v>246</v>
      </c>
      <c r="D489" s="7" t="s">
        <v>249</v>
      </c>
      <c r="E489" s="7" t="s">
        <v>521</v>
      </c>
      <c r="F489" s="40"/>
      <c r="G489" s="22"/>
      <c r="H489" s="22"/>
      <c r="I489" s="63">
        <f aca="true" t="shared" si="88" ref="I489:K490">I490</f>
        <v>40320</v>
      </c>
      <c r="J489" s="63">
        <f t="shared" si="88"/>
        <v>0</v>
      </c>
      <c r="K489" s="63">
        <f t="shared" si="88"/>
        <v>0</v>
      </c>
    </row>
    <row r="490" spans="1:11" ht="12.75">
      <c r="A490" s="2" t="s">
        <v>21</v>
      </c>
      <c r="B490" s="38" t="s">
        <v>274</v>
      </c>
      <c r="C490" s="7" t="s">
        <v>246</v>
      </c>
      <c r="D490" s="7" t="s">
        <v>249</v>
      </c>
      <c r="E490" s="7" t="s">
        <v>521</v>
      </c>
      <c r="F490" s="40" t="s">
        <v>86</v>
      </c>
      <c r="G490" s="22"/>
      <c r="H490" s="22"/>
      <c r="I490" s="63">
        <f t="shared" si="88"/>
        <v>40320</v>
      </c>
      <c r="J490" s="63">
        <f t="shared" si="88"/>
        <v>0</v>
      </c>
      <c r="K490" s="63">
        <f t="shared" si="88"/>
        <v>0</v>
      </c>
    </row>
    <row r="491" spans="1:11" ht="51">
      <c r="A491" s="2" t="s">
        <v>38</v>
      </c>
      <c r="B491" s="38" t="s">
        <v>274</v>
      </c>
      <c r="C491" s="7" t="s">
        <v>246</v>
      </c>
      <c r="D491" s="7" t="s">
        <v>249</v>
      </c>
      <c r="E491" s="7" t="s">
        <v>521</v>
      </c>
      <c r="F491" s="40" t="s">
        <v>87</v>
      </c>
      <c r="G491" s="22" t="s">
        <v>243</v>
      </c>
      <c r="H491" s="22" t="s">
        <v>281</v>
      </c>
      <c r="I491" s="63">
        <v>40320</v>
      </c>
      <c r="J491" s="63"/>
      <c r="K491" s="63"/>
    </row>
    <row r="492" spans="1:11" ht="25.5">
      <c r="A492" s="64" t="s">
        <v>383</v>
      </c>
      <c r="B492" s="44" t="s">
        <v>274</v>
      </c>
      <c r="C492" s="45" t="s">
        <v>246</v>
      </c>
      <c r="D492" s="45" t="s">
        <v>249</v>
      </c>
      <c r="E492" s="45" t="s">
        <v>384</v>
      </c>
      <c r="F492" s="39"/>
      <c r="G492" s="22"/>
      <c r="H492" s="22"/>
      <c r="I492" s="14">
        <f aca="true" t="shared" si="89" ref="I492:K493">I493</f>
        <v>1051</v>
      </c>
      <c r="J492" s="14">
        <f t="shared" si="89"/>
        <v>0</v>
      </c>
      <c r="K492" s="14">
        <f t="shared" si="89"/>
        <v>0</v>
      </c>
    </row>
    <row r="493" spans="1:11" ht="38.25">
      <c r="A493" s="64" t="s">
        <v>33</v>
      </c>
      <c r="B493" s="44" t="s">
        <v>274</v>
      </c>
      <c r="C493" s="45" t="s">
        <v>246</v>
      </c>
      <c r="D493" s="45" t="s">
        <v>249</v>
      </c>
      <c r="E493" s="45" t="s">
        <v>384</v>
      </c>
      <c r="F493" s="40" t="s">
        <v>65</v>
      </c>
      <c r="G493" s="22"/>
      <c r="H493" s="22"/>
      <c r="I493" s="14">
        <f t="shared" si="89"/>
        <v>1051</v>
      </c>
      <c r="J493" s="14">
        <f t="shared" si="89"/>
        <v>0</v>
      </c>
      <c r="K493" s="14">
        <f t="shared" si="89"/>
        <v>0</v>
      </c>
    </row>
    <row r="494" spans="1:11" ht="12.75">
      <c r="A494" s="10" t="s">
        <v>25</v>
      </c>
      <c r="B494" s="44" t="s">
        <v>274</v>
      </c>
      <c r="C494" s="45" t="s">
        <v>246</v>
      </c>
      <c r="D494" s="45" t="s">
        <v>249</v>
      </c>
      <c r="E494" s="45" t="s">
        <v>384</v>
      </c>
      <c r="F494" s="40" t="s">
        <v>66</v>
      </c>
      <c r="G494" s="22" t="s">
        <v>264</v>
      </c>
      <c r="H494" s="22" t="s">
        <v>243</v>
      </c>
      <c r="I494" s="14">
        <v>1051</v>
      </c>
      <c r="J494" s="14"/>
      <c r="K494" s="14"/>
    </row>
    <row r="495" spans="1:11" ht="51">
      <c r="A495" s="46" t="s">
        <v>176</v>
      </c>
      <c r="B495" s="44" t="s">
        <v>274</v>
      </c>
      <c r="C495" s="45" t="s">
        <v>246</v>
      </c>
      <c r="D495" s="45" t="s">
        <v>259</v>
      </c>
      <c r="E495" s="45" t="s">
        <v>40</v>
      </c>
      <c r="F495" s="40"/>
      <c r="G495" s="22"/>
      <c r="H495" s="22"/>
      <c r="I495" s="14">
        <f>I496+I501</f>
        <v>2104</v>
      </c>
      <c r="J495" s="14">
        <f>J496+J501</f>
        <v>0</v>
      </c>
      <c r="K495" s="14">
        <f>K496+K501</f>
        <v>0</v>
      </c>
    </row>
    <row r="496" spans="1:11" ht="89.25">
      <c r="A496" s="2" t="s">
        <v>177</v>
      </c>
      <c r="B496" s="44" t="s">
        <v>274</v>
      </c>
      <c r="C496" s="45" t="s">
        <v>246</v>
      </c>
      <c r="D496" s="45" t="s">
        <v>259</v>
      </c>
      <c r="E496" s="45" t="s">
        <v>178</v>
      </c>
      <c r="F496" s="40"/>
      <c r="G496" s="22"/>
      <c r="H496" s="22"/>
      <c r="I496" s="14">
        <f>I497+I499</f>
        <v>1229.8</v>
      </c>
      <c r="J496" s="14">
        <f>J497+J499</f>
        <v>0</v>
      </c>
      <c r="K496" s="14">
        <f>K497+K499</f>
        <v>0</v>
      </c>
    </row>
    <row r="497" spans="1:11" ht="25.5">
      <c r="A497" s="10" t="s">
        <v>37</v>
      </c>
      <c r="B497" s="44" t="s">
        <v>274</v>
      </c>
      <c r="C497" s="45" t="s">
        <v>246</v>
      </c>
      <c r="D497" s="45" t="s">
        <v>259</v>
      </c>
      <c r="E497" s="45" t="s">
        <v>178</v>
      </c>
      <c r="F497" s="40" t="s">
        <v>48</v>
      </c>
      <c r="G497" s="22"/>
      <c r="H497" s="22"/>
      <c r="I497" s="14">
        <f>I498</f>
        <v>1229.7</v>
      </c>
      <c r="J497" s="14">
        <f>J498</f>
        <v>0</v>
      </c>
      <c r="K497" s="14">
        <f>K498</f>
        <v>0</v>
      </c>
    </row>
    <row r="498" spans="1:11" ht="38.25">
      <c r="A498" s="10" t="s">
        <v>20</v>
      </c>
      <c r="B498" s="44" t="s">
        <v>274</v>
      </c>
      <c r="C498" s="45" t="s">
        <v>246</v>
      </c>
      <c r="D498" s="45" t="s">
        <v>259</v>
      </c>
      <c r="E498" s="45" t="s">
        <v>178</v>
      </c>
      <c r="F498" s="40" t="s">
        <v>49</v>
      </c>
      <c r="G498" s="22" t="s">
        <v>264</v>
      </c>
      <c r="H498" s="22" t="s">
        <v>243</v>
      </c>
      <c r="I498" s="14">
        <v>1229.7</v>
      </c>
      <c r="J498" s="14"/>
      <c r="K498" s="14"/>
    </row>
    <row r="499" spans="1:11" ht="12.75">
      <c r="A499" s="10" t="s">
        <v>21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 t="s">
        <v>86</v>
      </c>
      <c r="G499" s="22"/>
      <c r="H499" s="22"/>
      <c r="I499" s="14">
        <f>I500</f>
        <v>0.1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96</v>
      </c>
      <c r="G500" s="22" t="s">
        <v>264</v>
      </c>
      <c r="H500" s="22" t="s">
        <v>243</v>
      </c>
      <c r="I500" s="14">
        <v>0.1</v>
      </c>
      <c r="J500" s="14"/>
      <c r="K500" s="14"/>
    </row>
    <row r="501" spans="1:11" ht="25.5">
      <c r="A501" s="64" t="s">
        <v>292</v>
      </c>
      <c r="B501" s="45" t="s">
        <v>274</v>
      </c>
      <c r="C501" s="45" t="s">
        <v>246</v>
      </c>
      <c r="D501" s="45" t="s">
        <v>259</v>
      </c>
      <c r="E501" s="45" t="s">
        <v>293</v>
      </c>
      <c r="F501" s="40"/>
      <c r="G501" s="22"/>
      <c r="H501" s="22"/>
      <c r="I501" s="14">
        <f aca="true" t="shared" si="90" ref="I501:K502">I502</f>
        <v>874.2</v>
      </c>
      <c r="J501" s="14">
        <f t="shared" si="90"/>
        <v>0</v>
      </c>
      <c r="K501" s="14">
        <f t="shared" si="90"/>
        <v>0</v>
      </c>
    </row>
    <row r="502" spans="1:11" ht="25.5">
      <c r="A502" s="10" t="s">
        <v>37</v>
      </c>
      <c r="B502" s="45" t="s">
        <v>274</v>
      </c>
      <c r="C502" s="45" t="s">
        <v>246</v>
      </c>
      <c r="D502" s="45" t="s">
        <v>259</v>
      </c>
      <c r="E502" s="45" t="s">
        <v>293</v>
      </c>
      <c r="F502" s="40" t="s">
        <v>48</v>
      </c>
      <c r="G502" s="22"/>
      <c r="H502" s="22"/>
      <c r="I502" s="14">
        <f t="shared" si="90"/>
        <v>874.2</v>
      </c>
      <c r="J502" s="14">
        <f t="shared" si="90"/>
        <v>0</v>
      </c>
      <c r="K502" s="14">
        <f t="shared" si="90"/>
        <v>0</v>
      </c>
    </row>
    <row r="503" spans="1:11" ht="38.25">
      <c r="A503" s="2" t="s">
        <v>20</v>
      </c>
      <c r="B503" s="45" t="s">
        <v>274</v>
      </c>
      <c r="C503" s="45" t="s">
        <v>246</v>
      </c>
      <c r="D503" s="45" t="s">
        <v>259</v>
      </c>
      <c r="E503" s="45" t="s">
        <v>293</v>
      </c>
      <c r="F503" s="40" t="s">
        <v>49</v>
      </c>
      <c r="G503" s="22" t="s">
        <v>243</v>
      </c>
      <c r="H503" s="22" t="s">
        <v>281</v>
      </c>
      <c r="I503" s="14">
        <v>874.2</v>
      </c>
      <c r="J503" s="14"/>
      <c r="K503" s="14"/>
    </row>
    <row r="504" spans="1:11" ht="38.25">
      <c r="A504" s="34" t="s">
        <v>276</v>
      </c>
      <c r="B504" s="24" t="s">
        <v>274</v>
      </c>
      <c r="C504" s="24" t="s">
        <v>247</v>
      </c>
      <c r="D504" s="24" t="s">
        <v>39</v>
      </c>
      <c r="E504" s="24" t="s">
        <v>40</v>
      </c>
      <c r="F504" s="25"/>
      <c r="G504" s="26"/>
      <c r="H504" s="26"/>
      <c r="I504" s="25">
        <f>I505</f>
        <v>8815.8</v>
      </c>
      <c r="J504" s="25">
        <f>J505</f>
        <v>8806.3</v>
      </c>
      <c r="K504" s="25">
        <f>K505</f>
        <v>8806.3</v>
      </c>
    </row>
    <row r="505" spans="1:11" ht="38.25">
      <c r="A505" s="31" t="s">
        <v>179</v>
      </c>
      <c r="B505" s="38" t="s">
        <v>274</v>
      </c>
      <c r="C505" s="7" t="s">
        <v>247</v>
      </c>
      <c r="D505" s="7" t="s">
        <v>243</v>
      </c>
      <c r="E505" s="7" t="s">
        <v>40</v>
      </c>
      <c r="F505" s="40"/>
      <c r="G505" s="22"/>
      <c r="H505" s="22"/>
      <c r="I505" s="14">
        <f>I506+I509</f>
        <v>8815.8</v>
      </c>
      <c r="J505" s="14">
        <f>J506+J509</f>
        <v>8806.3</v>
      </c>
      <c r="K505" s="14">
        <f>K506+K509</f>
        <v>8806.3</v>
      </c>
    </row>
    <row r="506" spans="1:11" ht="25.5">
      <c r="A506" s="31" t="s">
        <v>142</v>
      </c>
      <c r="B506" s="38" t="s">
        <v>274</v>
      </c>
      <c r="C506" s="7" t="s">
        <v>247</v>
      </c>
      <c r="D506" s="7" t="s">
        <v>243</v>
      </c>
      <c r="E506" s="7" t="s">
        <v>41</v>
      </c>
      <c r="F506" s="40"/>
      <c r="G506" s="22"/>
      <c r="H506" s="22"/>
      <c r="I506" s="14">
        <f aca="true" t="shared" si="91" ref="I506:K507">I507</f>
        <v>7837.3</v>
      </c>
      <c r="J506" s="14">
        <f t="shared" si="91"/>
        <v>7824.5</v>
      </c>
      <c r="K506" s="14">
        <f t="shared" si="91"/>
        <v>7824.5</v>
      </c>
    </row>
    <row r="507" spans="1:11" ht="63.75">
      <c r="A507" s="31" t="s">
        <v>18</v>
      </c>
      <c r="B507" s="38" t="s">
        <v>274</v>
      </c>
      <c r="C507" s="7" t="s">
        <v>247</v>
      </c>
      <c r="D507" s="7" t="s">
        <v>243</v>
      </c>
      <c r="E507" s="7" t="s">
        <v>41</v>
      </c>
      <c r="F507" s="40" t="s">
        <v>94</v>
      </c>
      <c r="G507" s="22"/>
      <c r="H507" s="22"/>
      <c r="I507" s="14">
        <f t="shared" si="91"/>
        <v>7837.3</v>
      </c>
      <c r="J507" s="14">
        <f t="shared" si="91"/>
        <v>7824.5</v>
      </c>
      <c r="K507" s="14">
        <f t="shared" si="91"/>
        <v>7824.5</v>
      </c>
    </row>
    <row r="508" spans="1:11" ht="25.5">
      <c r="A508" s="10" t="s">
        <v>19</v>
      </c>
      <c r="B508" s="38" t="s">
        <v>274</v>
      </c>
      <c r="C508" s="7" t="s">
        <v>247</v>
      </c>
      <c r="D508" s="7" t="s">
        <v>243</v>
      </c>
      <c r="E508" s="7" t="s">
        <v>41</v>
      </c>
      <c r="F508" s="40" t="s">
        <v>95</v>
      </c>
      <c r="G508" s="22" t="s">
        <v>243</v>
      </c>
      <c r="H508" s="22" t="s">
        <v>281</v>
      </c>
      <c r="I508" s="14">
        <v>7837.3</v>
      </c>
      <c r="J508" s="14">
        <v>7824.5</v>
      </c>
      <c r="K508" s="14">
        <v>7824.5</v>
      </c>
    </row>
    <row r="509" spans="1:11" ht="25.5">
      <c r="A509" s="10" t="s">
        <v>143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/>
      <c r="G509" s="22"/>
      <c r="H509" s="22"/>
      <c r="I509" s="14">
        <f>I510+I512+I514</f>
        <v>978.5</v>
      </c>
      <c r="J509" s="14">
        <f>J510+J512+J514</f>
        <v>981.8</v>
      </c>
      <c r="K509" s="14">
        <f>K510+K512+K514</f>
        <v>981.8</v>
      </c>
    </row>
    <row r="510" spans="1:11" ht="63.75">
      <c r="A510" s="31" t="s">
        <v>18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94</v>
      </c>
      <c r="G510" s="22"/>
      <c r="H510" s="22"/>
      <c r="I510" s="14">
        <f>I511</f>
        <v>12.5</v>
      </c>
      <c r="J510" s="14">
        <f>J511</f>
        <v>12.5</v>
      </c>
      <c r="K510" s="14">
        <f>K511</f>
        <v>12.5</v>
      </c>
    </row>
    <row r="511" spans="1:11" ht="25.5">
      <c r="A511" s="10" t="s">
        <v>19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 t="s">
        <v>95</v>
      </c>
      <c r="G511" s="22" t="s">
        <v>243</v>
      </c>
      <c r="H511" s="22" t="s">
        <v>281</v>
      </c>
      <c r="I511" s="14">
        <v>12.5</v>
      </c>
      <c r="J511" s="14">
        <v>12.5</v>
      </c>
      <c r="K511" s="14">
        <v>12.5</v>
      </c>
    </row>
    <row r="512" spans="1:11" ht="25.5">
      <c r="A512" s="10" t="s">
        <v>37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48</v>
      </c>
      <c r="G512" s="22"/>
      <c r="H512" s="22"/>
      <c r="I512" s="14">
        <f>I513</f>
        <v>955</v>
      </c>
      <c r="J512" s="14">
        <f>J513</f>
        <v>958.5</v>
      </c>
      <c r="K512" s="14">
        <f>K513</f>
        <v>958.5</v>
      </c>
    </row>
    <row r="513" spans="1:11" ht="38.25">
      <c r="A513" s="2" t="s">
        <v>20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49</v>
      </c>
      <c r="G513" s="22" t="s">
        <v>243</v>
      </c>
      <c r="H513" s="22" t="s">
        <v>281</v>
      </c>
      <c r="I513" s="14">
        <v>955</v>
      </c>
      <c r="J513" s="14">
        <v>958.5</v>
      </c>
      <c r="K513" s="14">
        <v>958.5</v>
      </c>
    </row>
    <row r="514" spans="1:11" ht="12.75">
      <c r="A514" s="10" t="s">
        <v>21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86</v>
      </c>
      <c r="G514" s="22"/>
      <c r="H514" s="22"/>
      <c r="I514" s="63">
        <f>I515</f>
        <v>11</v>
      </c>
      <c r="J514" s="63">
        <f>J515</f>
        <v>10.8</v>
      </c>
      <c r="K514" s="63">
        <f>K515</f>
        <v>10.8</v>
      </c>
    </row>
    <row r="515" spans="1:11" ht="12.75">
      <c r="A515" s="10" t="s">
        <v>22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96</v>
      </c>
      <c r="G515" s="22" t="s">
        <v>243</v>
      </c>
      <c r="H515" s="22" t="s">
        <v>281</v>
      </c>
      <c r="I515" s="63">
        <v>11</v>
      </c>
      <c r="J515" s="63">
        <v>10.8</v>
      </c>
      <c r="K515" s="63">
        <v>10.8</v>
      </c>
    </row>
    <row r="516" spans="1:11" ht="12.75">
      <c r="A516" s="114" t="s">
        <v>309</v>
      </c>
      <c r="B516" s="76" t="s">
        <v>274</v>
      </c>
      <c r="C516" s="77" t="s">
        <v>310</v>
      </c>
      <c r="D516" s="77" t="s">
        <v>39</v>
      </c>
      <c r="E516" s="77" t="s">
        <v>40</v>
      </c>
      <c r="F516" s="78"/>
      <c r="G516" s="79"/>
      <c r="H516" s="79"/>
      <c r="I516" s="116">
        <f aca="true" t="shared" si="92" ref="I516:K518">I517</f>
        <v>4.3</v>
      </c>
      <c r="J516" s="116">
        <f t="shared" si="92"/>
        <v>0</v>
      </c>
      <c r="K516" s="116">
        <f t="shared" si="92"/>
        <v>0</v>
      </c>
    </row>
    <row r="517" spans="1:11" ht="25.5">
      <c r="A517" s="10" t="s">
        <v>143</v>
      </c>
      <c r="B517" s="38" t="s">
        <v>274</v>
      </c>
      <c r="C517" s="7" t="s">
        <v>310</v>
      </c>
      <c r="D517" s="7" t="s">
        <v>39</v>
      </c>
      <c r="E517" s="7" t="s">
        <v>42</v>
      </c>
      <c r="F517" s="40"/>
      <c r="G517" s="22"/>
      <c r="H517" s="22"/>
      <c r="I517" s="63">
        <f t="shared" si="92"/>
        <v>4.3</v>
      </c>
      <c r="J517" s="63">
        <f t="shared" si="92"/>
        <v>0</v>
      </c>
      <c r="K517" s="63">
        <f t="shared" si="92"/>
        <v>0</v>
      </c>
    </row>
    <row r="518" spans="1:11" ht="25.5">
      <c r="A518" s="10" t="s">
        <v>37</v>
      </c>
      <c r="B518" s="38" t="s">
        <v>274</v>
      </c>
      <c r="C518" s="7" t="s">
        <v>310</v>
      </c>
      <c r="D518" s="7" t="s">
        <v>39</v>
      </c>
      <c r="E518" s="7" t="s">
        <v>42</v>
      </c>
      <c r="F518" s="40" t="s">
        <v>48</v>
      </c>
      <c r="G518" s="22"/>
      <c r="H518" s="22"/>
      <c r="I518" s="63">
        <f t="shared" si="92"/>
        <v>4.3</v>
      </c>
      <c r="J518" s="63">
        <f t="shared" si="92"/>
        <v>0</v>
      </c>
      <c r="K518" s="63">
        <f t="shared" si="92"/>
        <v>0</v>
      </c>
    </row>
    <row r="519" spans="1:11" ht="38.25">
      <c r="A519" s="2" t="s">
        <v>20</v>
      </c>
      <c r="B519" s="38" t="s">
        <v>274</v>
      </c>
      <c r="C519" s="7" t="s">
        <v>310</v>
      </c>
      <c r="D519" s="7" t="s">
        <v>39</v>
      </c>
      <c r="E519" s="7" t="s">
        <v>42</v>
      </c>
      <c r="F519" s="40" t="s">
        <v>49</v>
      </c>
      <c r="G519" s="22" t="s">
        <v>243</v>
      </c>
      <c r="H519" s="22" t="s">
        <v>281</v>
      </c>
      <c r="I519" s="63">
        <v>4.3</v>
      </c>
      <c r="J519" s="63"/>
      <c r="K519" s="63"/>
    </row>
    <row r="520" spans="1:11" ht="38.25">
      <c r="A520" s="35" t="s">
        <v>344</v>
      </c>
      <c r="B520" s="5" t="s">
        <v>277</v>
      </c>
      <c r="C520" s="5" t="s">
        <v>244</v>
      </c>
      <c r="D520" s="5" t="s">
        <v>39</v>
      </c>
      <c r="E520" s="5" t="s">
        <v>40</v>
      </c>
      <c r="F520" s="6"/>
      <c r="G520" s="20"/>
      <c r="H520" s="20"/>
      <c r="I520" s="30">
        <f>+I521+I532</f>
        <v>19049.8</v>
      </c>
      <c r="J520" s="30">
        <f>+J521+J532</f>
        <v>18281.7</v>
      </c>
      <c r="K520" s="30">
        <f>+K521+K532</f>
        <v>18281.7</v>
      </c>
    </row>
    <row r="521" spans="1:11" ht="51">
      <c r="A521" s="34" t="s">
        <v>278</v>
      </c>
      <c r="B521" s="24" t="s">
        <v>277</v>
      </c>
      <c r="C521" s="24" t="s">
        <v>247</v>
      </c>
      <c r="D521" s="24" t="s">
        <v>39</v>
      </c>
      <c r="E521" s="24" t="s">
        <v>40</v>
      </c>
      <c r="F521" s="25"/>
      <c r="G521" s="26"/>
      <c r="H521" s="26"/>
      <c r="I521" s="25">
        <f aca="true" t="shared" si="93" ref="I521:K524">I522</f>
        <v>18281.7</v>
      </c>
      <c r="J521" s="25">
        <f t="shared" si="93"/>
        <v>18281.7</v>
      </c>
      <c r="K521" s="25">
        <f t="shared" si="93"/>
        <v>18281.7</v>
      </c>
    </row>
    <row r="522" spans="1:11" ht="38.25">
      <c r="A522" s="31" t="s">
        <v>180</v>
      </c>
      <c r="B522" s="38" t="s">
        <v>277</v>
      </c>
      <c r="C522" s="7" t="s">
        <v>247</v>
      </c>
      <c r="D522" s="7" t="s">
        <v>243</v>
      </c>
      <c r="E522" s="7" t="s">
        <v>40</v>
      </c>
      <c r="F522" s="40"/>
      <c r="G522" s="22"/>
      <c r="H522" s="22"/>
      <c r="I522" s="14">
        <f>I523+I529+I526</f>
        <v>18281.7</v>
      </c>
      <c r="J522" s="14">
        <f>J523+J529+J526</f>
        <v>18281.7</v>
      </c>
      <c r="K522" s="14">
        <f>K523+K529+K526</f>
        <v>18281.7</v>
      </c>
    </row>
    <row r="523" spans="1:11" ht="38.25">
      <c r="A523" s="31" t="s">
        <v>181</v>
      </c>
      <c r="B523" s="38" t="s">
        <v>277</v>
      </c>
      <c r="C523" s="7" t="s">
        <v>247</v>
      </c>
      <c r="D523" s="7" t="s">
        <v>243</v>
      </c>
      <c r="E523" s="7" t="s">
        <v>182</v>
      </c>
      <c r="F523" s="40"/>
      <c r="G523" s="22"/>
      <c r="H523" s="22"/>
      <c r="I523" s="14">
        <f t="shared" si="93"/>
        <v>18208.7</v>
      </c>
      <c r="J523" s="14">
        <f t="shared" si="93"/>
        <v>18208.7</v>
      </c>
      <c r="K523" s="14">
        <f t="shared" si="93"/>
        <v>18208.7</v>
      </c>
    </row>
    <row r="524" spans="1:11" ht="38.25">
      <c r="A524" s="10" t="s">
        <v>23</v>
      </c>
      <c r="B524" s="38" t="s">
        <v>277</v>
      </c>
      <c r="C524" s="7" t="s">
        <v>247</v>
      </c>
      <c r="D524" s="7" t="s">
        <v>243</v>
      </c>
      <c r="E524" s="7" t="s">
        <v>182</v>
      </c>
      <c r="F524" s="40" t="s">
        <v>53</v>
      </c>
      <c r="G524" s="22"/>
      <c r="H524" s="22"/>
      <c r="I524" s="14">
        <f t="shared" si="93"/>
        <v>18208.7</v>
      </c>
      <c r="J524" s="14">
        <f t="shared" si="93"/>
        <v>18208.7</v>
      </c>
      <c r="K524" s="14">
        <f t="shared" si="93"/>
        <v>18208.7</v>
      </c>
    </row>
    <row r="525" spans="1:11" ht="12.75">
      <c r="A525" s="10" t="s">
        <v>28</v>
      </c>
      <c r="B525" s="38" t="s">
        <v>277</v>
      </c>
      <c r="C525" s="7" t="s">
        <v>247</v>
      </c>
      <c r="D525" s="7" t="s">
        <v>243</v>
      </c>
      <c r="E525" s="7" t="s">
        <v>182</v>
      </c>
      <c r="F525" s="40" t="s">
        <v>54</v>
      </c>
      <c r="G525" s="22" t="s">
        <v>243</v>
      </c>
      <c r="H525" s="22" t="s">
        <v>281</v>
      </c>
      <c r="I525" s="14">
        <v>18208.7</v>
      </c>
      <c r="J525" s="14">
        <v>18208.7</v>
      </c>
      <c r="K525" s="14">
        <v>18208.7</v>
      </c>
    </row>
    <row r="526" spans="1:11" ht="51">
      <c r="A526" s="10" t="s">
        <v>320</v>
      </c>
      <c r="B526" s="38" t="s">
        <v>277</v>
      </c>
      <c r="C526" s="7" t="s">
        <v>247</v>
      </c>
      <c r="D526" s="7" t="s">
        <v>243</v>
      </c>
      <c r="E526" s="7" t="s">
        <v>362</v>
      </c>
      <c r="F526" s="40"/>
      <c r="G526" s="22"/>
      <c r="H526" s="22"/>
      <c r="I526" s="14">
        <f aca="true" t="shared" si="94" ref="I526:K527">I527</f>
        <v>3.6</v>
      </c>
      <c r="J526" s="14">
        <f t="shared" si="94"/>
        <v>3.6</v>
      </c>
      <c r="K526" s="14">
        <f t="shared" si="94"/>
        <v>3.6</v>
      </c>
    </row>
    <row r="527" spans="1:11" ht="38.25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362</v>
      </c>
      <c r="F527" s="40" t="s">
        <v>53</v>
      </c>
      <c r="G527" s="22"/>
      <c r="H527" s="22"/>
      <c r="I527" s="14">
        <f t="shared" si="94"/>
        <v>3.6</v>
      </c>
      <c r="J527" s="14">
        <f t="shared" si="94"/>
        <v>3.6</v>
      </c>
      <c r="K527" s="14">
        <f t="shared" si="94"/>
        <v>3.6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362</v>
      </c>
      <c r="F528" s="40" t="s">
        <v>54</v>
      </c>
      <c r="G528" s="22" t="s">
        <v>243</v>
      </c>
      <c r="H528" s="22" t="s">
        <v>281</v>
      </c>
      <c r="I528" s="14">
        <v>3.6</v>
      </c>
      <c r="J528" s="14">
        <v>3.6</v>
      </c>
      <c r="K528" s="14">
        <v>3.6</v>
      </c>
    </row>
    <row r="529" spans="1:11" ht="38.25">
      <c r="A529" s="10" t="s">
        <v>318</v>
      </c>
      <c r="B529" s="38" t="s">
        <v>277</v>
      </c>
      <c r="C529" s="7" t="s">
        <v>247</v>
      </c>
      <c r="D529" s="7" t="s">
        <v>243</v>
      </c>
      <c r="E529" s="7" t="s">
        <v>319</v>
      </c>
      <c r="F529" s="40"/>
      <c r="G529" s="22"/>
      <c r="H529" s="22"/>
      <c r="I529" s="14">
        <f aca="true" t="shared" si="95" ref="I529:K530">I530</f>
        <v>69.4</v>
      </c>
      <c r="J529" s="14">
        <f t="shared" si="95"/>
        <v>69.4</v>
      </c>
      <c r="K529" s="14">
        <f t="shared" si="95"/>
        <v>69.4</v>
      </c>
    </row>
    <row r="530" spans="1:11" ht="38.25">
      <c r="A530" s="10" t="s">
        <v>23</v>
      </c>
      <c r="B530" s="38" t="s">
        <v>277</v>
      </c>
      <c r="C530" s="7" t="s">
        <v>247</v>
      </c>
      <c r="D530" s="7" t="s">
        <v>243</v>
      </c>
      <c r="E530" s="7" t="s">
        <v>319</v>
      </c>
      <c r="F530" s="40" t="s">
        <v>53</v>
      </c>
      <c r="G530" s="22"/>
      <c r="H530" s="22"/>
      <c r="I530" s="14">
        <f t="shared" si="95"/>
        <v>69.4</v>
      </c>
      <c r="J530" s="14">
        <f t="shared" si="95"/>
        <v>69.4</v>
      </c>
      <c r="K530" s="14">
        <f t="shared" si="95"/>
        <v>69.4</v>
      </c>
    </row>
    <row r="531" spans="1:11" ht="12.75">
      <c r="A531" s="10" t="s">
        <v>28</v>
      </c>
      <c r="B531" s="38" t="s">
        <v>277</v>
      </c>
      <c r="C531" s="7" t="s">
        <v>247</v>
      </c>
      <c r="D531" s="7" t="s">
        <v>243</v>
      </c>
      <c r="E531" s="7" t="s">
        <v>319</v>
      </c>
      <c r="F531" s="40" t="s">
        <v>54</v>
      </c>
      <c r="G531" s="22" t="s">
        <v>243</v>
      </c>
      <c r="H531" s="22" t="s">
        <v>281</v>
      </c>
      <c r="I531" s="14">
        <v>69.4</v>
      </c>
      <c r="J531" s="14">
        <v>69.4</v>
      </c>
      <c r="K531" s="14">
        <v>69.4</v>
      </c>
    </row>
    <row r="532" spans="1:11" ht="76.5">
      <c r="A532" s="34" t="s">
        <v>289</v>
      </c>
      <c r="B532" s="24" t="s">
        <v>277</v>
      </c>
      <c r="C532" s="24" t="s">
        <v>252</v>
      </c>
      <c r="D532" s="24" t="s">
        <v>39</v>
      </c>
      <c r="E532" s="24" t="s">
        <v>40</v>
      </c>
      <c r="F532" s="25"/>
      <c r="G532" s="26"/>
      <c r="H532" s="26"/>
      <c r="I532" s="29">
        <f aca="true" t="shared" si="96" ref="I532:K535">I533</f>
        <v>768.1</v>
      </c>
      <c r="J532" s="29">
        <f t="shared" si="96"/>
        <v>0</v>
      </c>
      <c r="K532" s="29">
        <f t="shared" si="96"/>
        <v>0</v>
      </c>
    </row>
    <row r="533" spans="1:11" ht="38.25">
      <c r="A533" s="31" t="s">
        <v>183</v>
      </c>
      <c r="B533" s="38" t="s">
        <v>277</v>
      </c>
      <c r="C533" s="7" t="s">
        <v>252</v>
      </c>
      <c r="D533" s="7" t="s">
        <v>243</v>
      </c>
      <c r="E533" s="7" t="s">
        <v>40</v>
      </c>
      <c r="F533" s="40"/>
      <c r="G533" s="22"/>
      <c r="H533" s="22"/>
      <c r="I533" s="63">
        <f t="shared" si="96"/>
        <v>768.1</v>
      </c>
      <c r="J533" s="63">
        <f t="shared" si="96"/>
        <v>0</v>
      </c>
      <c r="K533" s="63">
        <f t="shared" si="96"/>
        <v>0</v>
      </c>
    </row>
    <row r="534" spans="1:11" ht="25.5">
      <c r="A534" s="31" t="s">
        <v>184</v>
      </c>
      <c r="B534" s="38" t="s">
        <v>277</v>
      </c>
      <c r="C534" s="7" t="s">
        <v>252</v>
      </c>
      <c r="D534" s="7" t="s">
        <v>243</v>
      </c>
      <c r="E534" s="7" t="s">
        <v>185</v>
      </c>
      <c r="F534" s="40"/>
      <c r="G534" s="22"/>
      <c r="H534" s="22"/>
      <c r="I534" s="63">
        <f t="shared" si="96"/>
        <v>768.1</v>
      </c>
      <c r="J534" s="63">
        <f t="shared" si="96"/>
        <v>0</v>
      </c>
      <c r="K534" s="63">
        <f t="shared" si="96"/>
        <v>0</v>
      </c>
    </row>
    <row r="535" spans="1:11" ht="25.5">
      <c r="A535" s="10" t="s">
        <v>37</v>
      </c>
      <c r="B535" s="38" t="s">
        <v>277</v>
      </c>
      <c r="C535" s="7" t="s">
        <v>252</v>
      </c>
      <c r="D535" s="7" t="s">
        <v>243</v>
      </c>
      <c r="E535" s="7" t="s">
        <v>185</v>
      </c>
      <c r="F535" s="40" t="s">
        <v>48</v>
      </c>
      <c r="G535" s="22"/>
      <c r="H535" s="22"/>
      <c r="I535" s="63">
        <f t="shared" si="96"/>
        <v>768.1</v>
      </c>
      <c r="J535" s="63">
        <f t="shared" si="96"/>
        <v>0</v>
      </c>
      <c r="K535" s="63">
        <f t="shared" si="96"/>
        <v>0</v>
      </c>
    </row>
    <row r="536" spans="1:11" ht="38.25">
      <c r="A536" s="10" t="s">
        <v>20</v>
      </c>
      <c r="B536" s="38" t="s">
        <v>277</v>
      </c>
      <c r="C536" s="7" t="s">
        <v>252</v>
      </c>
      <c r="D536" s="7" t="s">
        <v>243</v>
      </c>
      <c r="E536" s="7" t="s">
        <v>185</v>
      </c>
      <c r="F536" s="40" t="s">
        <v>49</v>
      </c>
      <c r="G536" s="22" t="s">
        <v>243</v>
      </c>
      <c r="H536" s="22" t="s">
        <v>281</v>
      </c>
      <c r="I536" s="63">
        <v>768.1</v>
      </c>
      <c r="J536" s="63"/>
      <c r="K536" s="63"/>
    </row>
    <row r="537" spans="1:11" ht="63.75">
      <c r="A537" s="55" t="s">
        <v>345</v>
      </c>
      <c r="B537" s="57" t="s">
        <v>279</v>
      </c>
      <c r="C537" s="58" t="s">
        <v>244</v>
      </c>
      <c r="D537" s="58" t="s">
        <v>39</v>
      </c>
      <c r="E537" s="58" t="s">
        <v>40</v>
      </c>
      <c r="F537" s="59"/>
      <c r="G537" s="75"/>
      <c r="H537" s="75"/>
      <c r="I537" s="111">
        <f>I570+I538+I575</f>
        <v>87301.29999999999</v>
      </c>
      <c r="J537" s="111">
        <f>J570+J538+J575</f>
        <v>905</v>
      </c>
      <c r="K537" s="111">
        <f>K570+K538+K575</f>
        <v>20090</v>
      </c>
    </row>
    <row r="538" spans="1:11" ht="38.25">
      <c r="A538" s="70" t="s">
        <v>325</v>
      </c>
      <c r="B538" s="69" t="s">
        <v>279</v>
      </c>
      <c r="C538" s="65" t="s">
        <v>246</v>
      </c>
      <c r="D538" s="65" t="s">
        <v>39</v>
      </c>
      <c r="E538" s="65" t="s">
        <v>40</v>
      </c>
      <c r="F538" s="66"/>
      <c r="G538" s="67"/>
      <c r="H538" s="67"/>
      <c r="I538" s="102">
        <f>I549+I559+I563+I539</f>
        <v>86049.59999999999</v>
      </c>
      <c r="J538" s="102">
        <f>J549+J559+J563+J539</f>
        <v>815</v>
      </c>
      <c r="K538" s="102">
        <f>K549+K559+K563+K539</f>
        <v>20000</v>
      </c>
    </row>
    <row r="539" spans="1:11" ht="51">
      <c r="A539" s="10" t="s">
        <v>493</v>
      </c>
      <c r="B539" s="38" t="s">
        <v>279</v>
      </c>
      <c r="C539" s="7" t="s">
        <v>246</v>
      </c>
      <c r="D539" s="7" t="s">
        <v>249</v>
      </c>
      <c r="E539" s="7" t="s">
        <v>40</v>
      </c>
      <c r="F539" s="40"/>
      <c r="G539" s="22"/>
      <c r="H539" s="22"/>
      <c r="I539" s="63">
        <f>I540+I543+I546</f>
        <v>14007.9</v>
      </c>
      <c r="J539" s="63">
        <f>J540+J543+J546</f>
        <v>815</v>
      </c>
      <c r="K539" s="63">
        <f>K540+K543+K546</f>
        <v>0</v>
      </c>
    </row>
    <row r="540" spans="1:11" ht="51">
      <c r="A540" s="10" t="s">
        <v>316</v>
      </c>
      <c r="B540" s="38" t="s">
        <v>279</v>
      </c>
      <c r="C540" s="7" t="s">
        <v>246</v>
      </c>
      <c r="D540" s="7" t="s">
        <v>249</v>
      </c>
      <c r="E540" s="7" t="s">
        <v>317</v>
      </c>
      <c r="F540" s="40"/>
      <c r="G540" s="22"/>
      <c r="H540" s="22"/>
      <c r="I540" s="63">
        <f aca="true" t="shared" si="97" ref="I540:K541">I541</f>
        <v>1048.9</v>
      </c>
      <c r="J540" s="63">
        <f t="shared" si="97"/>
        <v>815</v>
      </c>
      <c r="K540" s="63">
        <f t="shared" si="97"/>
        <v>0</v>
      </c>
    </row>
    <row r="541" spans="1:11" ht="25.5">
      <c r="A541" s="10" t="s">
        <v>37</v>
      </c>
      <c r="B541" s="38" t="s">
        <v>279</v>
      </c>
      <c r="C541" s="7" t="s">
        <v>246</v>
      </c>
      <c r="D541" s="7" t="s">
        <v>249</v>
      </c>
      <c r="E541" s="7" t="s">
        <v>317</v>
      </c>
      <c r="F541" s="40" t="s">
        <v>48</v>
      </c>
      <c r="G541" s="22"/>
      <c r="H541" s="22"/>
      <c r="I541" s="63">
        <f t="shared" si="97"/>
        <v>1048.9</v>
      </c>
      <c r="J541" s="63">
        <f t="shared" si="97"/>
        <v>815</v>
      </c>
      <c r="K541" s="63">
        <f t="shared" si="97"/>
        <v>0</v>
      </c>
    </row>
    <row r="542" spans="1:11" ht="38.25">
      <c r="A542" s="10" t="s">
        <v>20</v>
      </c>
      <c r="B542" s="38" t="s">
        <v>279</v>
      </c>
      <c r="C542" s="7" t="s">
        <v>246</v>
      </c>
      <c r="D542" s="7" t="s">
        <v>249</v>
      </c>
      <c r="E542" s="7" t="s">
        <v>317</v>
      </c>
      <c r="F542" s="40" t="s">
        <v>49</v>
      </c>
      <c r="G542" s="22" t="s">
        <v>264</v>
      </c>
      <c r="H542" s="22" t="s">
        <v>249</v>
      </c>
      <c r="I542" s="63">
        <v>1048.9</v>
      </c>
      <c r="J542" s="63">
        <v>815</v>
      </c>
      <c r="K542" s="63"/>
    </row>
    <row r="543" spans="1:11" ht="51">
      <c r="A543" s="10" t="s">
        <v>507</v>
      </c>
      <c r="B543" s="38" t="s">
        <v>279</v>
      </c>
      <c r="C543" s="7" t="s">
        <v>246</v>
      </c>
      <c r="D543" s="7" t="s">
        <v>249</v>
      </c>
      <c r="E543" s="7" t="s">
        <v>509</v>
      </c>
      <c r="F543" s="40"/>
      <c r="G543" s="22"/>
      <c r="H543" s="22"/>
      <c r="I543" s="28">
        <f aca="true" t="shared" si="98" ref="I543:K544">I544</f>
        <v>9042</v>
      </c>
      <c r="J543" s="28">
        <f t="shared" si="98"/>
        <v>0</v>
      </c>
      <c r="K543" s="28">
        <f t="shared" si="98"/>
        <v>0</v>
      </c>
    </row>
    <row r="544" spans="1:11" ht="25.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509</v>
      </c>
      <c r="F544" s="40" t="s">
        <v>48</v>
      </c>
      <c r="G544" s="22"/>
      <c r="H544" s="22"/>
      <c r="I544" s="28">
        <f t="shared" si="98"/>
        <v>9042</v>
      </c>
      <c r="J544" s="28">
        <f t="shared" si="98"/>
        <v>0</v>
      </c>
      <c r="K544" s="28">
        <f t="shared" si="98"/>
        <v>0</v>
      </c>
    </row>
    <row r="545" spans="1:11" ht="38.25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509</v>
      </c>
      <c r="F545" s="40" t="s">
        <v>49</v>
      </c>
      <c r="G545" s="22" t="s">
        <v>264</v>
      </c>
      <c r="H545" s="22" t="s">
        <v>249</v>
      </c>
      <c r="I545" s="28">
        <v>9042</v>
      </c>
      <c r="J545" s="28"/>
      <c r="K545" s="28"/>
    </row>
    <row r="546" spans="1:11" ht="25.5">
      <c r="A546" s="10" t="s">
        <v>508</v>
      </c>
      <c r="B546" s="38" t="s">
        <v>279</v>
      </c>
      <c r="C546" s="7" t="s">
        <v>246</v>
      </c>
      <c r="D546" s="7" t="s">
        <v>249</v>
      </c>
      <c r="E546" s="7" t="s">
        <v>510</v>
      </c>
      <c r="F546" s="40"/>
      <c r="G546" s="22"/>
      <c r="H546" s="22"/>
      <c r="I546" s="28">
        <f aca="true" t="shared" si="99" ref="I546:K547">I547</f>
        <v>3917</v>
      </c>
      <c r="J546" s="28">
        <f t="shared" si="99"/>
        <v>0</v>
      </c>
      <c r="K546" s="28">
        <f t="shared" si="99"/>
        <v>0</v>
      </c>
    </row>
    <row r="547" spans="1:11" ht="25.5">
      <c r="A547" s="10" t="s">
        <v>37</v>
      </c>
      <c r="B547" s="38" t="s">
        <v>279</v>
      </c>
      <c r="C547" s="7" t="s">
        <v>246</v>
      </c>
      <c r="D547" s="7" t="s">
        <v>249</v>
      </c>
      <c r="E547" s="7" t="s">
        <v>510</v>
      </c>
      <c r="F547" s="40" t="s">
        <v>48</v>
      </c>
      <c r="G547" s="22"/>
      <c r="H547" s="22"/>
      <c r="I547" s="28">
        <f t="shared" si="99"/>
        <v>3917</v>
      </c>
      <c r="J547" s="28">
        <f t="shared" si="99"/>
        <v>0</v>
      </c>
      <c r="K547" s="28">
        <f t="shared" si="99"/>
        <v>0</v>
      </c>
    </row>
    <row r="548" spans="1:11" ht="38.25">
      <c r="A548" s="10" t="s">
        <v>20</v>
      </c>
      <c r="B548" s="38" t="s">
        <v>279</v>
      </c>
      <c r="C548" s="7" t="s">
        <v>246</v>
      </c>
      <c r="D548" s="7" t="s">
        <v>249</v>
      </c>
      <c r="E548" s="7" t="s">
        <v>510</v>
      </c>
      <c r="F548" s="40" t="s">
        <v>49</v>
      </c>
      <c r="G548" s="22" t="s">
        <v>264</v>
      </c>
      <c r="H548" s="22" t="s">
        <v>249</v>
      </c>
      <c r="I548" s="28">
        <v>3917</v>
      </c>
      <c r="J548" s="28"/>
      <c r="K548" s="28"/>
    </row>
    <row r="549" spans="1:11" ht="12.75">
      <c r="A549" s="10" t="s">
        <v>326</v>
      </c>
      <c r="B549" s="38" t="s">
        <v>279</v>
      </c>
      <c r="C549" s="7" t="s">
        <v>246</v>
      </c>
      <c r="D549" s="7" t="s">
        <v>259</v>
      </c>
      <c r="E549" s="7" t="s">
        <v>40</v>
      </c>
      <c r="F549" s="40"/>
      <c r="G549" s="22"/>
      <c r="H549" s="22"/>
      <c r="I549" s="63">
        <f>+I556+I553+I550</f>
        <v>1615.1</v>
      </c>
      <c r="J549" s="63">
        <f>+J556+J553+J550</f>
        <v>0</v>
      </c>
      <c r="K549" s="63">
        <f>+K556+K553+K550</f>
        <v>20000</v>
      </c>
    </row>
    <row r="550" spans="1:11" ht="51">
      <c r="A550" s="120" t="s">
        <v>491</v>
      </c>
      <c r="B550" s="38" t="s">
        <v>279</v>
      </c>
      <c r="C550" s="7" t="s">
        <v>246</v>
      </c>
      <c r="D550" s="7" t="s">
        <v>259</v>
      </c>
      <c r="E550" s="7" t="s">
        <v>492</v>
      </c>
      <c r="F550" s="40"/>
      <c r="G550" s="22"/>
      <c r="H550" s="22"/>
      <c r="I550" s="63">
        <f aca="true" t="shared" si="100" ref="I550:K551">I551</f>
        <v>840</v>
      </c>
      <c r="J550" s="63">
        <f t="shared" si="100"/>
        <v>0</v>
      </c>
      <c r="K550" s="63">
        <f t="shared" si="100"/>
        <v>0</v>
      </c>
    </row>
    <row r="551" spans="1:11" ht="38.25">
      <c r="A551" s="10" t="s">
        <v>33</v>
      </c>
      <c r="B551" s="38" t="s">
        <v>279</v>
      </c>
      <c r="C551" s="7" t="s">
        <v>246</v>
      </c>
      <c r="D551" s="7" t="s">
        <v>259</v>
      </c>
      <c r="E551" s="7" t="s">
        <v>492</v>
      </c>
      <c r="F551" s="40" t="s">
        <v>65</v>
      </c>
      <c r="G551" s="22"/>
      <c r="H551" s="22"/>
      <c r="I551" s="63">
        <f t="shared" si="100"/>
        <v>840</v>
      </c>
      <c r="J551" s="63">
        <f t="shared" si="100"/>
        <v>0</v>
      </c>
      <c r="K551" s="63">
        <f t="shared" si="100"/>
        <v>0</v>
      </c>
    </row>
    <row r="552" spans="1:11" ht="12.75">
      <c r="A552" s="10" t="s">
        <v>25</v>
      </c>
      <c r="B552" s="38" t="s">
        <v>279</v>
      </c>
      <c r="C552" s="7" t="s">
        <v>246</v>
      </c>
      <c r="D552" s="7" t="s">
        <v>259</v>
      </c>
      <c r="E552" s="7" t="s">
        <v>492</v>
      </c>
      <c r="F552" s="40" t="s">
        <v>66</v>
      </c>
      <c r="G552" s="22" t="s">
        <v>264</v>
      </c>
      <c r="H552" s="22" t="s">
        <v>249</v>
      </c>
      <c r="I552" s="63">
        <v>840</v>
      </c>
      <c r="J552" s="63"/>
      <c r="K552" s="63"/>
    </row>
    <row r="553" spans="1:11" ht="51">
      <c r="A553" s="10" t="s">
        <v>316</v>
      </c>
      <c r="B553" s="38" t="s">
        <v>279</v>
      </c>
      <c r="C553" s="7" t="s">
        <v>246</v>
      </c>
      <c r="D553" s="7" t="s">
        <v>259</v>
      </c>
      <c r="E553" s="7" t="s">
        <v>317</v>
      </c>
      <c r="F553" s="40"/>
      <c r="G553" s="22"/>
      <c r="H553" s="22"/>
      <c r="I553" s="63">
        <f aca="true" t="shared" si="101" ref="I553:K554">I554</f>
        <v>775.1</v>
      </c>
      <c r="J553" s="63">
        <f t="shared" si="101"/>
        <v>0</v>
      </c>
      <c r="K553" s="63">
        <f t="shared" si="101"/>
        <v>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317</v>
      </c>
      <c r="F554" s="40" t="s">
        <v>48</v>
      </c>
      <c r="G554" s="22"/>
      <c r="H554" s="22"/>
      <c r="I554" s="63">
        <f t="shared" si="101"/>
        <v>775.1</v>
      </c>
      <c r="J554" s="63">
        <f t="shared" si="101"/>
        <v>0</v>
      </c>
      <c r="K554" s="63">
        <f t="shared" si="101"/>
        <v>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 t="s">
        <v>49</v>
      </c>
      <c r="G555" s="22" t="s">
        <v>264</v>
      </c>
      <c r="H555" s="22" t="s">
        <v>249</v>
      </c>
      <c r="I555" s="63">
        <v>775.1</v>
      </c>
      <c r="J555" s="14"/>
      <c r="K555" s="14"/>
    </row>
    <row r="556" spans="1:11" ht="38.25">
      <c r="A556" s="10" t="s">
        <v>405</v>
      </c>
      <c r="B556" s="38" t="s">
        <v>279</v>
      </c>
      <c r="C556" s="7" t="s">
        <v>246</v>
      </c>
      <c r="D556" s="7" t="s">
        <v>259</v>
      </c>
      <c r="E556" s="7" t="s">
        <v>406</v>
      </c>
      <c r="F556" s="40"/>
      <c r="G556" s="22"/>
      <c r="H556" s="22"/>
      <c r="I556" s="63">
        <f aca="true" t="shared" si="102" ref="I556:K557">I557</f>
        <v>0</v>
      </c>
      <c r="J556" s="63">
        <f t="shared" si="102"/>
        <v>0</v>
      </c>
      <c r="K556" s="63">
        <f t="shared" si="102"/>
        <v>20000</v>
      </c>
    </row>
    <row r="557" spans="1:11" ht="25.5">
      <c r="A557" s="10" t="s">
        <v>37</v>
      </c>
      <c r="B557" s="38" t="s">
        <v>279</v>
      </c>
      <c r="C557" s="7" t="s">
        <v>246</v>
      </c>
      <c r="D557" s="7" t="s">
        <v>259</v>
      </c>
      <c r="E557" s="7" t="s">
        <v>406</v>
      </c>
      <c r="F557" s="40" t="s">
        <v>48</v>
      </c>
      <c r="G557" s="22"/>
      <c r="H557" s="22"/>
      <c r="I557" s="63">
        <f t="shared" si="102"/>
        <v>0</v>
      </c>
      <c r="J557" s="63">
        <f t="shared" si="102"/>
        <v>0</v>
      </c>
      <c r="K557" s="63">
        <f t="shared" si="102"/>
        <v>20000</v>
      </c>
    </row>
    <row r="558" spans="1:11" ht="38.25">
      <c r="A558" s="10" t="s">
        <v>20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 t="s">
        <v>49</v>
      </c>
      <c r="G558" s="22" t="s">
        <v>264</v>
      </c>
      <c r="H558" s="22" t="s">
        <v>249</v>
      </c>
      <c r="I558" s="63"/>
      <c r="J558" s="14"/>
      <c r="K558" s="14">
        <v>20000</v>
      </c>
    </row>
    <row r="559" spans="1:11" ht="12.75">
      <c r="A559" s="10" t="s">
        <v>416</v>
      </c>
      <c r="B559" s="44" t="s">
        <v>279</v>
      </c>
      <c r="C559" s="45" t="s">
        <v>246</v>
      </c>
      <c r="D559" s="45" t="s">
        <v>467</v>
      </c>
      <c r="E559" s="45" t="s">
        <v>40</v>
      </c>
      <c r="F559" s="40"/>
      <c r="G559" s="22"/>
      <c r="H559" s="22"/>
      <c r="I559" s="63">
        <f>I560</f>
        <v>64904.4</v>
      </c>
      <c r="J559" s="63">
        <f aca="true" t="shared" si="103" ref="J559:K561">J560</f>
        <v>0</v>
      </c>
      <c r="K559" s="63">
        <f t="shared" si="103"/>
        <v>0</v>
      </c>
    </row>
    <row r="560" spans="1:11" ht="25.5">
      <c r="A560" s="10" t="s">
        <v>417</v>
      </c>
      <c r="B560" s="44" t="s">
        <v>279</v>
      </c>
      <c r="C560" s="45" t="s">
        <v>246</v>
      </c>
      <c r="D560" s="45" t="s">
        <v>467</v>
      </c>
      <c r="E560" s="45" t="s">
        <v>418</v>
      </c>
      <c r="F560" s="40"/>
      <c r="G560" s="22"/>
      <c r="H560" s="22"/>
      <c r="I560" s="63">
        <f>I561</f>
        <v>64904.4</v>
      </c>
      <c r="J560" s="63">
        <f t="shared" si="103"/>
        <v>0</v>
      </c>
      <c r="K560" s="63">
        <f t="shared" si="103"/>
        <v>0</v>
      </c>
    </row>
    <row r="561" spans="1:11" ht="38.25">
      <c r="A561" s="10" t="s">
        <v>33</v>
      </c>
      <c r="B561" s="44" t="s">
        <v>279</v>
      </c>
      <c r="C561" s="45" t="s">
        <v>246</v>
      </c>
      <c r="D561" s="45" t="s">
        <v>467</v>
      </c>
      <c r="E561" s="45" t="s">
        <v>418</v>
      </c>
      <c r="F561" s="40" t="s">
        <v>65</v>
      </c>
      <c r="G561" s="22"/>
      <c r="H561" s="22"/>
      <c r="I561" s="63">
        <f>I562</f>
        <v>64904.4</v>
      </c>
      <c r="J561" s="63">
        <f t="shared" si="103"/>
        <v>0</v>
      </c>
      <c r="K561" s="63">
        <f t="shared" si="103"/>
        <v>0</v>
      </c>
    </row>
    <row r="562" spans="1:11" ht="12.75">
      <c r="A562" s="10" t="s">
        <v>25</v>
      </c>
      <c r="B562" s="44" t="s">
        <v>279</v>
      </c>
      <c r="C562" s="45" t="s">
        <v>246</v>
      </c>
      <c r="D562" s="45" t="s">
        <v>467</v>
      </c>
      <c r="E562" s="45" t="s">
        <v>418</v>
      </c>
      <c r="F562" s="40" t="s">
        <v>66</v>
      </c>
      <c r="G562" s="22" t="s">
        <v>264</v>
      </c>
      <c r="H562" s="22" t="s">
        <v>264</v>
      </c>
      <c r="I562" s="63">
        <v>64904.4</v>
      </c>
      <c r="J562" s="14"/>
      <c r="K562" s="14"/>
    </row>
    <row r="563" spans="1:11" ht="38.25">
      <c r="A563" s="10" t="s">
        <v>432</v>
      </c>
      <c r="B563" s="38" t="s">
        <v>279</v>
      </c>
      <c r="C563" s="7" t="s">
        <v>246</v>
      </c>
      <c r="D563" s="7" t="s">
        <v>267</v>
      </c>
      <c r="E563" s="7" t="s">
        <v>40</v>
      </c>
      <c r="F563" s="40"/>
      <c r="G563" s="22"/>
      <c r="H563" s="22"/>
      <c r="I563" s="63">
        <f>I564+I567</f>
        <v>5522.2</v>
      </c>
      <c r="J563" s="63">
        <f>J564+J567</f>
        <v>0</v>
      </c>
      <c r="K563" s="63">
        <f>K564+K567</f>
        <v>0</v>
      </c>
    </row>
    <row r="564" spans="1:11" ht="12.75">
      <c r="A564" s="10" t="s">
        <v>433</v>
      </c>
      <c r="B564" s="38" t="s">
        <v>279</v>
      </c>
      <c r="C564" s="7" t="s">
        <v>246</v>
      </c>
      <c r="D564" s="7" t="s">
        <v>267</v>
      </c>
      <c r="E564" s="7" t="s">
        <v>434</v>
      </c>
      <c r="F564" s="40"/>
      <c r="G564" s="22"/>
      <c r="H564" s="22"/>
      <c r="I564" s="63">
        <f aca="true" t="shared" si="104" ref="I564:K565">I565</f>
        <v>4970</v>
      </c>
      <c r="J564" s="63">
        <f t="shared" si="104"/>
        <v>0</v>
      </c>
      <c r="K564" s="63">
        <f t="shared" si="104"/>
        <v>0</v>
      </c>
    </row>
    <row r="565" spans="1:11" ht="25.5">
      <c r="A565" s="10" t="s">
        <v>37</v>
      </c>
      <c r="B565" s="38" t="s">
        <v>279</v>
      </c>
      <c r="C565" s="7" t="s">
        <v>246</v>
      </c>
      <c r="D565" s="7" t="s">
        <v>267</v>
      </c>
      <c r="E565" s="7" t="s">
        <v>434</v>
      </c>
      <c r="F565" s="40" t="s">
        <v>48</v>
      </c>
      <c r="G565" s="22"/>
      <c r="H565" s="22"/>
      <c r="I565" s="63">
        <f t="shared" si="104"/>
        <v>4970</v>
      </c>
      <c r="J565" s="63">
        <f t="shared" si="104"/>
        <v>0</v>
      </c>
      <c r="K565" s="63">
        <f t="shared" si="104"/>
        <v>0</v>
      </c>
    </row>
    <row r="566" spans="1:11" ht="38.25">
      <c r="A566" s="10" t="s">
        <v>20</v>
      </c>
      <c r="B566" s="38" t="s">
        <v>279</v>
      </c>
      <c r="C566" s="7" t="s">
        <v>246</v>
      </c>
      <c r="D566" s="7" t="s">
        <v>267</v>
      </c>
      <c r="E566" s="7" t="s">
        <v>434</v>
      </c>
      <c r="F566" s="40" t="s">
        <v>49</v>
      </c>
      <c r="G566" s="22" t="s">
        <v>264</v>
      </c>
      <c r="H566" s="22" t="s">
        <v>249</v>
      </c>
      <c r="I566" s="63">
        <v>4970</v>
      </c>
      <c r="J566" s="14"/>
      <c r="K566" s="14"/>
    </row>
    <row r="567" spans="1:11" ht="25.5">
      <c r="A567" s="10" t="s">
        <v>441</v>
      </c>
      <c r="B567" s="38" t="s">
        <v>279</v>
      </c>
      <c r="C567" s="7" t="s">
        <v>246</v>
      </c>
      <c r="D567" s="7" t="s">
        <v>267</v>
      </c>
      <c r="E567" s="7" t="s">
        <v>442</v>
      </c>
      <c r="F567" s="40"/>
      <c r="G567" s="22"/>
      <c r="H567" s="22"/>
      <c r="I567" s="63">
        <f aca="true" t="shared" si="105" ref="I567:K568">I568</f>
        <v>552.2</v>
      </c>
      <c r="J567" s="63">
        <f t="shared" si="105"/>
        <v>0</v>
      </c>
      <c r="K567" s="63">
        <f t="shared" si="105"/>
        <v>0</v>
      </c>
    </row>
    <row r="568" spans="1:11" ht="25.5">
      <c r="A568" s="10" t="s">
        <v>37</v>
      </c>
      <c r="B568" s="38" t="s">
        <v>279</v>
      </c>
      <c r="C568" s="7" t="s">
        <v>246</v>
      </c>
      <c r="D568" s="7" t="s">
        <v>267</v>
      </c>
      <c r="E568" s="7" t="s">
        <v>442</v>
      </c>
      <c r="F568" s="40" t="s">
        <v>48</v>
      </c>
      <c r="G568" s="22"/>
      <c r="H568" s="22"/>
      <c r="I568" s="63">
        <f t="shared" si="105"/>
        <v>552.2</v>
      </c>
      <c r="J568" s="63">
        <f t="shared" si="105"/>
        <v>0</v>
      </c>
      <c r="K568" s="63">
        <f t="shared" si="105"/>
        <v>0</v>
      </c>
    </row>
    <row r="569" spans="1:11" ht="38.25">
      <c r="A569" s="10" t="s">
        <v>20</v>
      </c>
      <c r="B569" s="38" t="s">
        <v>279</v>
      </c>
      <c r="C569" s="7" t="s">
        <v>246</v>
      </c>
      <c r="D569" s="7" t="s">
        <v>267</v>
      </c>
      <c r="E569" s="7" t="s">
        <v>442</v>
      </c>
      <c r="F569" s="40" t="s">
        <v>49</v>
      </c>
      <c r="G569" s="22" t="s">
        <v>264</v>
      </c>
      <c r="H569" s="22" t="s">
        <v>249</v>
      </c>
      <c r="I569" s="63">
        <v>552.2</v>
      </c>
      <c r="J569" s="14"/>
      <c r="K569" s="14"/>
    </row>
    <row r="570" spans="1:11" ht="25.5">
      <c r="A570" s="70" t="s">
        <v>314</v>
      </c>
      <c r="B570" s="69" t="s">
        <v>279</v>
      </c>
      <c r="C570" s="65" t="s">
        <v>247</v>
      </c>
      <c r="D570" s="65" t="s">
        <v>39</v>
      </c>
      <c r="E570" s="65" t="s">
        <v>40</v>
      </c>
      <c r="F570" s="66"/>
      <c r="G570" s="67"/>
      <c r="H570" s="67"/>
      <c r="I570" s="102">
        <f aca="true" t="shared" si="106" ref="I570:K573">I571</f>
        <v>694.5</v>
      </c>
      <c r="J570" s="68">
        <f t="shared" si="106"/>
        <v>0</v>
      </c>
      <c r="K570" s="68">
        <f t="shared" si="106"/>
        <v>0</v>
      </c>
    </row>
    <row r="571" spans="1:11" ht="38.25">
      <c r="A571" s="10" t="s">
        <v>315</v>
      </c>
      <c r="B571" s="38" t="s">
        <v>279</v>
      </c>
      <c r="C571" s="7" t="s">
        <v>247</v>
      </c>
      <c r="D571" s="7" t="s">
        <v>243</v>
      </c>
      <c r="E571" s="7" t="s">
        <v>40</v>
      </c>
      <c r="F571" s="40"/>
      <c r="G571" s="22"/>
      <c r="H571" s="22"/>
      <c r="I571" s="63">
        <f t="shared" si="106"/>
        <v>694.5</v>
      </c>
      <c r="J571" s="14">
        <f t="shared" si="106"/>
        <v>0</v>
      </c>
      <c r="K571" s="14">
        <f t="shared" si="106"/>
        <v>0</v>
      </c>
    </row>
    <row r="572" spans="1:11" ht="38.25">
      <c r="A572" s="10" t="s">
        <v>311</v>
      </c>
      <c r="B572" s="38" t="s">
        <v>279</v>
      </c>
      <c r="C572" s="7" t="s">
        <v>247</v>
      </c>
      <c r="D572" s="7" t="s">
        <v>243</v>
      </c>
      <c r="E572" s="7" t="s">
        <v>313</v>
      </c>
      <c r="F572" s="40"/>
      <c r="G572" s="22"/>
      <c r="H572" s="22"/>
      <c r="I572" s="63">
        <f t="shared" si="106"/>
        <v>694.5</v>
      </c>
      <c r="J572" s="14">
        <f t="shared" si="106"/>
        <v>0</v>
      </c>
      <c r="K572" s="14">
        <f t="shared" si="106"/>
        <v>0</v>
      </c>
    </row>
    <row r="573" spans="1:11" ht="25.5">
      <c r="A573" s="10" t="s">
        <v>37</v>
      </c>
      <c r="B573" s="38" t="s">
        <v>279</v>
      </c>
      <c r="C573" s="7" t="s">
        <v>247</v>
      </c>
      <c r="D573" s="7" t="s">
        <v>243</v>
      </c>
      <c r="E573" s="7" t="s">
        <v>313</v>
      </c>
      <c r="F573" s="40" t="s">
        <v>48</v>
      </c>
      <c r="G573" s="22"/>
      <c r="H573" s="22"/>
      <c r="I573" s="63">
        <f t="shared" si="106"/>
        <v>694.5</v>
      </c>
      <c r="J573" s="14">
        <f t="shared" si="106"/>
        <v>0</v>
      </c>
      <c r="K573" s="14">
        <f t="shared" si="106"/>
        <v>0</v>
      </c>
    </row>
    <row r="574" spans="1:11" ht="38.25">
      <c r="A574" s="10" t="s">
        <v>20</v>
      </c>
      <c r="B574" s="38" t="s">
        <v>279</v>
      </c>
      <c r="C574" s="7" t="s">
        <v>247</v>
      </c>
      <c r="D574" s="7" t="s">
        <v>243</v>
      </c>
      <c r="E574" s="7" t="s">
        <v>313</v>
      </c>
      <c r="F574" s="40" t="s">
        <v>49</v>
      </c>
      <c r="G574" s="22" t="s">
        <v>261</v>
      </c>
      <c r="H574" s="22" t="s">
        <v>280</v>
      </c>
      <c r="I574" s="63">
        <v>694.5</v>
      </c>
      <c r="J574" s="14"/>
      <c r="K574" s="14"/>
    </row>
    <row r="575" spans="1:11" ht="38.25">
      <c r="A575" s="98" t="s">
        <v>368</v>
      </c>
      <c r="B575" s="69" t="s">
        <v>279</v>
      </c>
      <c r="C575" s="65" t="s">
        <v>252</v>
      </c>
      <c r="D575" s="65" t="s">
        <v>39</v>
      </c>
      <c r="E575" s="65" t="s">
        <v>40</v>
      </c>
      <c r="F575" s="66"/>
      <c r="G575" s="67"/>
      <c r="H575" s="67"/>
      <c r="I575" s="68">
        <f>I576</f>
        <v>557.2</v>
      </c>
      <c r="J575" s="102">
        <f aca="true" t="shared" si="107" ref="J575:K578">J576</f>
        <v>90</v>
      </c>
      <c r="K575" s="68">
        <f t="shared" si="107"/>
        <v>90</v>
      </c>
    </row>
    <row r="576" spans="1:11" ht="38.25">
      <c r="A576" s="10" t="s">
        <v>369</v>
      </c>
      <c r="B576" s="38" t="s">
        <v>279</v>
      </c>
      <c r="C576" s="7" t="s">
        <v>252</v>
      </c>
      <c r="D576" s="7" t="s">
        <v>243</v>
      </c>
      <c r="E576" s="7" t="s">
        <v>40</v>
      </c>
      <c r="F576" s="40"/>
      <c r="G576" s="22"/>
      <c r="H576" s="22"/>
      <c r="I576" s="14">
        <f>I577</f>
        <v>557.2</v>
      </c>
      <c r="J576" s="63">
        <f t="shared" si="107"/>
        <v>90</v>
      </c>
      <c r="K576" s="14">
        <f t="shared" si="107"/>
        <v>90</v>
      </c>
    </row>
    <row r="577" spans="1:11" ht="25.5">
      <c r="A577" s="10" t="s">
        <v>370</v>
      </c>
      <c r="B577" s="38" t="s">
        <v>279</v>
      </c>
      <c r="C577" s="7" t="s">
        <v>252</v>
      </c>
      <c r="D577" s="7" t="s">
        <v>243</v>
      </c>
      <c r="E577" s="7" t="s">
        <v>371</v>
      </c>
      <c r="F577" s="40"/>
      <c r="G577" s="22"/>
      <c r="H577" s="22"/>
      <c r="I577" s="14">
        <f>I578</f>
        <v>557.2</v>
      </c>
      <c r="J577" s="63">
        <f t="shared" si="107"/>
        <v>90</v>
      </c>
      <c r="K577" s="14">
        <f t="shared" si="107"/>
        <v>90</v>
      </c>
    </row>
    <row r="578" spans="1:11" ht="25.5">
      <c r="A578" s="10" t="s">
        <v>37</v>
      </c>
      <c r="B578" s="38" t="s">
        <v>279</v>
      </c>
      <c r="C578" s="7" t="s">
        <v>252</v>
      </c>
      <c r="D578" s="7" t="s">
        <v>243</v>
      </c>
      <c r="E578" s="7" t="s">
        <v>371</v>
      </c>
      <c r="F578" s="40" t="s">
        <v>48</v>
      </c>
      <c r="G578" s="22"/>
      <c r="H578" s="22"/>
      <c r="I578" s="14">
        <f>I579</f>
        <v>557.2</v>
      </c>
      <c r="J578" s="63">
        <f t="shared" si="107"/>
        <v>90</v>
      </c>
      <c r="K578" s="14">
        <f t="shared" si="107"/>
        <v>90</v>
      </c>
    </row>
    <row r="579" spans="1:11" ht="38.25">
      <c r="A579" s="10" t="s">
        <v>20</v>
      </c>
      <c r="B579" s="38" t="s">
        <v>279</v>
      </c>
      <c r="C579" s="7" t="s">
        <v>252</v>
      </c>
      <c r="D579" s="7" t="s">
        <v>243</v>
      </c>
      <c r="E579" s="7" t="s">
        <v>371</v>
      </c>
      <c r="F579" s="40" t="s">
        <v>49</v>
      </c>
      <c r="G579" s="22" t="s">
        <v>264</v>
      </c>
      <c r="H579" s="22" t="s">
        <v>249</v>
      </c>
      <c r="I579" s="14">
        <v>557.2</v>
      </c>
      <c r="J579" s="63">
        <v>90</v>
      </c>
      <c r="K579" s="14">
        <v>90</v>
      </c>
    </row>
    <row r="580" spans="1:11" ht="51">
      <c r="A580" s="35" t="s">
        <v>346</v>
      </c>
      <c r="B580" s="5" t="s">
        <v>280</v>
      </c>
      <c r="C580" s="5" t="s">
        <v>244</v>
      </c>
      <c r="D580" s="5" t="s">
        <v>39</v>
      </c>
      <c r="E580" s="5" t="s">
        <v>40</v>
      </c>
      <c r="F580" s="6"/>
      <c r="G580" s="20"/>
      <c r="H580" s="20"/>
      <c r="I580" s="30">
        <f>+I586+I598+I581</f>
        <v>7622.700000000001</v>
      </c>
      <c r="J580" s="30">
        <f>+J586+J598+J581</f>
        <v>6978.5</v>
      </c>
      <c r="K580" s="30">
        <f>+K586+K598+K581</f>
        <v>6978.5</v>
      </c>
    </row>
    <row r="581" spans="1:11" ht="38.25">
      <c r="A581" s="123" t="s">
        <v>516</v>
      </c>
      <c r="B581" s="125" t="s">
        <v>280</v>
      </c>
      <c r="C581" s="126" t="s">
        <v>246</v>
      </c>
      <c r="D581" s="126" t="s">
        <v>39</v>
      </c>
      <c r="E581" s="126" t="s">
        <v>40</v>
      </c>
      <c r="F581" s="127"/>
      <c r="G581" s="124"/>
      <c r="H581" s="124"/>
      <c r="I581" s="128">
        <f>I582</f>
        <v>446.1</v>
      </c>
      <c r="J581" s="128">
        <f aca="true" t="shared" si="108" ref="J581:K584">J582</f>
        <v>0</v>
      </c>
      <c r="K581" s="128">
        <f t="shared" si="108"/>
        <v>0</v>
      </c>
    </row>
    <row r="582" spans="1:11" ht="38.25">
      <c r="A582" s="10" t="s">
        <v>517</v>
      </c>
      <c r="B582" s="38" t="s">
        <v>280</v>
      </c>
      <c r="C582" s="7" t="s">
        <v>246</v>
      </c>
      <c r="D582" s="7" t="s">
        <v>243</v>
      </c>
      <c r="E582" s="7" t="s">
        <v>40</v>
      </c>
      <c r="F582" s="40"/>
      <c r="G582" s="52"/>
      <c r="H582" s="52"/>
      <c r="I582" s="63">
        <f>I583</f>
        <v>446.1</v>
      </c>
      <c r="J582" s="63">
        <f t="shared" si="108"/>
        <v>0</v>
      </c>
      <c r="K582" s="63">
        <f t="shared" si="108"/>
        <v>0</v>
      </c>
    </row>
    <row r="583" spans="1:11" ht="25.5">
      <c r="A583" s="2" t="s">
        <v>358</v>
      </c>
      <c r="B583" s="38" t="s">
        <v>280</v>
      </c>
      <c r="C583" s="7" t="s">
        <v>246</v>
      </c>
      <c r="D583" s="7" t="s">
        <v>243</v>
      </c>
      <c r="E583" s="7" t="s">
        <v>359</v>
      </c>
      <c r="F583" s="40"/>
      <c r="G583" s="52"/>
      <c r="H583" s="52"/>
      <c r="I583" s="63">
        <f>I584</f>
        <v>446.1</v>
      </c>
      <c r="J583" s="63">
        <f t="shared" si="108"/>
        <v>0</v>
      </c>
      <c r="K583" s="63">
        <f t="shared" si="108"/>
        <v>0</v>
      </c>
    </row>
    <row r="584" spans="1:11" ht="25.5">
      <c r="A584" s="10" t="s">
        <v>37</v>
      </c>
      <c r="B584" s="38" t="s">
        <v>280</v>
      </c>
      <c r="C584" s="7" t="s">
        <v>246</v>
      </c>
      <c r="D584" s="7" t="s">
        <v>243</v>
      </c>
      <c r="E584" s="7" t="s">
        <v>359</v>
      </c>
      <c r="F584" s="40" t="s">
        <v>48</v>
      </c>
      <c r="G584" s="52"/>
      <c r="H584" s="52"/>
      <c r="I584" s="63">
        <f>I585</f>
        <v>446.1</v>
      </c>
      <c r="J584" s="63">
        <f t="shared" si="108"/>
        <v>0</v>
      </c>
      <c r="K584" s="63">
        <f t="shared" si="108"/>
        <v>0</v>
      </c>
    </row>
    <row r="585" spans="1:11" ht="38.25">
      <c r="A585" s="10" t="s">
        <v>20</v>
      </c>
      <c r="B585" s="38" t="s">
        <v>280</v>
      </c>
      <c r="C585" s="7" t="s">
        <v>246</v>
      </c>
      <c r="D585" s="7" t="s">
        <v>243</v>
      </c>
      <c r="E585" s="7" t="s">
        <v>359</v>
      </c>
      <c r="F585" s="40" t="s">
        <v>49</v>
      </c>
      <c r="G585" s="22" t="s">
        <v>261</v>
      </c>
      <c r="H585" s="22" t="s">
        <v>280</v>
      </c>
      <c r="I585" s="63">
        <v>446.1</v>
      </c>
      <c r="J585" s="63"/>
      <c r="K585" s="63"/>
    </row>
    <row r="586" spans="1:11" ht="25.5">
      <c r="A586" s="23" t="s">
        <v>109</v>
      </c>
      <c r="B586" s="24" t="s">
        <v>280</v>
      </c>
      <c r="C586" s="24" t="s">
        <v>248</v>
      </c>
      <c r="D586" s="24" t="s">
        <v>39</v>
      </c>
      <c r="E586" s="24" t="s">
        <v>40</v>
      </c>
      <c r="F586" s="25"/>
      <c r="G586" s="26"/>
      <c r="H586" s="26"/>
      <c r="I586" s="25">
        <f>I587</f>
        <v>7163.5</v>
      </c>
      <c r="J586" s="25">
        <f>J587</f>
        <v>6978.5</v>
      </c>
      <c r="K586" s="25">
        <f>K587</f>
        <v>6978.5</v>
      </c>
    </row>
    <row r="587" spans="1:11" ht="38.25">
      <c r="A587" s="31" t="s">
        <v>158</v>
      </c>
      <c r="B587" s="38" t="s">
        <v>280</v>
      </c>
      <c r="C587" s="7" t="s">
        <v>248</v>
      </c>
      <c r="D587" s="7" t="s">
        <v>243</v>
      </c>
      <c r="E587" s="7" t="s">
        <v>40</v>
      </c>
      <c r="F587" s="40"/>
      <c r="G587" s="22"/>
      <c r="H587" s="22"/>
      <c r="I587" s="14">
        <f>I588+I591</f>
        <v>7163.5</v>
      </c>
      <c r="J587" s="14">
        <f>J588+J591</f>
        <v>6978.5</v>
      </c>
      <c r="K587" s="14">
        <f>K588+K591</f>
        <v>6978.5</v>
      </c>
    </row>
    <row r="588" spans="1:11" ht="25.5">
      <c r="A588" s="31" t="s">
        <v>142</v>
      </c>
      <c r="B588" s="38" t="s">
        <v>280</v>
      </c>
      <c r="C588" s="7" t="s">
        <v>248</v>
      </c>
      <c r="D588" s="7" t="s">
        <v>243</v>
      </c>
      <c r="E588" s="7" t="s">
        <v>41</v>
      </c>
      <c r="F588" s="39"/>
      <c r="G588" s="22"/>
      <c r="H588" s="22"/>
      <c r="I588" s="14">
        <f aca="true" t="shared" si="109" ref="I588:K589">I589</f>
        <v>5972.5</v>
      </c>
      <c r="J588" s="14">
        <f t="shared" si="109"/>
        <v>5972.5</v>
      </c>
      <c r="K588" s="14">
        <f t="shared" si="109"/>
        <v>5972.5</v>
      </c>
    </row>
    <row r="589" spans="1:11" ht="63.75">
      <c r="A589" s="10" t="s">
        <v>18</v>
      </c>
      <c r="B589" s="38" t="s">
        <v>280</v>
      </c>
      <c r="C589" s="7" t="s">
        <v>248</v>
      </c>
      <c r="D589" s="7" t="s">
        <v>243</v>
      </c>
      <c r="E589" s="7" t="s">
        <v>41</v>
      </c>
      <c r="F589" s="40" t="s">
        <v>94</v>
      </c>
      <c r="G589" s="22"/>
      <c r="H589" s="22"/>
      <c r="I589" s="14">
        <f t="shared" si="109"/>
        <v>5972.5</v>
      </c>
      <c r="J589" s="14">
        <f t="shared" si="109"/>
        <v>5972.5</v>
      </c>
      <c r="K589" s="14">
        <f t="shared" si="109"/>
        <v>5972.5</v>
      </c>
    </row>
    <row r="590" spans="1:11" ht="25.5">
      <c r="A590" s="10" t="s">
        <v>19</v>
      </c>
      <c r="B590" s="38" t="s">
        <v>280</v>
      </c>
      <c r="C590" s="7" t="s">
        <v>248</v>
      </c>
      <c r="D590" s="7" t="s">
        <v>243</v>
      </c>
      <c r="E590" s="7" t="s">
        <v>41</v>
      </c>
      <c r="F590" s="40" t="s">
        <v>95</v>
      </c>
      <c r="G590" s="22" t="s">
        <v>243</v>
      </c>
      <c r="H590" s="22" t="s">
        <v>281</v>
      </c>
      <c r="I590" s="14">
        <v>5972.5</v>
      </c>
      <c r="J590" s="14">
        <v>5972.5</v>
      </c>
      <c r="K590" s="14">
        <v>5972.5</v>
      </c>
    </row>
    <row r="591" spans="1:11" ht="25.5">
      <c r="A591" s="10" t="s">
        <v>143</v>
      </c>
      <c r="B591" s="38" t="s">
        <v>280</v>
      </c>
      <c r="C591" s="7" t="s">
        <v>248</v>
      </c>
      <c r="D591" s="7" t="s">
        <v>243</v>
      </c>
      <c r="E591" s="7" t="s">
        <v>42</v>
      </c>
      <c r="F591" s="40"/>
      <c r="G591" s="22"/>
      <c r="H591" s="22"/>
      <c r="I591" s="14">
        <f>I592+I594+I596</f>
        <v>1191</v>
      </c>
      <c r="J591" s="14">
        <f>J592+J594+J596</f>
        <v>1006</v>
      </c>
      <c r="K591" s="14">
        <f>K592+K594+K596</f>
        <v>1006</v>
      </c>
    </row>
    <row r="592" spans="1:11" ht="63.75">
      <c r="A592" s="10" t="s">
        <v>18</v>
      </c>
      <c r="B592" s="38" t="s">
        <v>280</v>
      </c>
      <c r="C592" s="7" t="s">
        <v>248</v>
      </c>
      <c r="D592" s="7" t="s">
        <v>243</v>
      </c>
      <c r="E592" s="7" t="s">
        <v>42</v>
      </c>
      <c r="F592" s="40" t="s">
        <v>94</v>
      </c>
      <c r="G592" s="22"/>
      <c r="H592" s="22"/>
      <c r="I592" s="14">
        <f>I593</f>
        <v>15.1</v>
      </c>
      <c r="J592" s="14">
        <f>J593</f>
        <v>15.1</v>
      </c>
      <c r="K592" s="14">
        <f>K593</f>
        <v>15.1</v>
      </c>
    </row>
    <row r="593" spans="1:11" ht="25.5">
      <c r="A593" s="10" t="s">
        <v>19</v>
      </c>
      <c r="B593" s="38" t="s">
        <v>280</v>
      </c>
      <c r="C593" s="7" t="s">
        <v>248</v>
      </c>
      <c r="D593" s="7" t="s">
        <v>243</v>
      </c>
      <c r="E593" s="7" t="s">
        <v>42</v>
      </c>
      <c r="F593" s="40" t="s">
        <v>95</v>
      </c>
      <c r="G593" s="22" t="s">
        <v>243</v>
      </c>
      <c r="H593" s="22" t="s">
        <v>281</v>
      </c>
      <c r="I593" s="14">
        <v>15.1</v>
      </c>
      <c r="J593" s="14">
        <v>15.1</v>
      </c>
      <c r="K593" s="14">
        <v>15.1</v>
      </c>
    </row>
    <row r="594" spans="1:11" ht="25.5">
      <c r="A594" s="10" t="s">
        <v>37</v>
      </c>
      <c r="B594" s="38" t="s">
        <v>280</v>
      </c>
      <c r="C594" s="7" t="s">
        <v>248</v>
      </c>
      <c r="D594" s="7" t="s">
        <v>243</v>
      </c>
      <c r="E594" s="7" t="s">
        <v>42</v>
      </c>
      <c r="F594" s="40" t="s">
        <v>48</v>
      </c>
      <c r="G594" s="22"/>
      <c r="H594" s="22"/>
      <c r="I594" s="14">
        <f>I595</f>
        <v>867.8</v>
      </c>
      <c r="J594" s="14">
        <f>J595</f>
        <v>682.5</v>
      </c>
      <c r="K594" s="14">
        <f>K595</f>
        <v>682.5</v>
      </c>
    </row>
    <row r="595" spans="1:11" ht="38.25">
      <c r="A595" s="10" t="s">
        <v>20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 t="s">
        <v>49</v>
      </c>
      <c r="G595" s="22" t="s">
        <v>243</v>
      </c>
      <c r="H595" s="22" t="s">
        <v>281</v>
      </c>
      <c r="I595" s="14">
        <v>867.8</v>
      </c>
      <c r="J595" s="14">
        <v>682.5</v>
      </c>
      <c r="K595" s="14">
        <v>682.5</v>
      </c>
    </row>
    <row r="596" spans="1:11" ht="12.75">
      <c r="A596" s="10" t="s">
        <v>21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86</v>
      </c>
      <c r="G596" s="22"/>
      <c r="H596" s="22"/>
      <c r="I596" s="14">
        <f>I597</f>
        <v>308.1</v>
      </c>
      <c r="J596" s="14">
        <f>J597</f>
        <v>308.4</v>
      </c>
      <c r="K596" s="14">
        <f>K597</f>
        <v>308.4</v>
      </c>
    </row>
    <row r="597" spans="1:11" ht="12.75">
      <c r="A597" s="10" t="s">
        <v>22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96</v>
      </c>
      <c r="G597" s="22" t="s">
        <v>243</v>
      </c>
      <c r="H597" s="22" t="s">
        <v>281</v>
      </c>
      <c r="I597" s="14">
        <v>308.1</v>
      </c>
      <c r="J597" s="14">
        <v>308.4</v>
      </c>
      <c r="K597" s="14">
        <v>308.4</v>
      </c>
    </row>
    <row r="598" spans="1:11" ht="12.75">
      <c r="A598" s="114" t="s">
        <v>309</v>
      </c>
      <c r="B598" s="76" t="s">
        <v>280</v>
      </c>
      <c r="C598" s="77" t="s">
        <v>310</v>
      </c>
      <c r="D598" s="77" t="s">
        <v>39</v>
      </c>
      <c r="E598" s="77" t="s">
        <v>40</v>
      </c>
      <c r="F598" s="78"/>
      <c r="G598" s="79"/>
      <c r="H598" s="79"/>
      <c r="I598" s="104">
        <f>I599</f>
        <v>13.1</v>
      </c>
      <c r="J598" s="104">
        <f>J599</f>
        <v>0</v>
      </c>
      <c r="K598" s="104">
        <f>K599</f>
        <v>0</v>
      </c>
    </row>
    <row r="599" spans="1:11" ht="25.5">
      <c r="A599" s="10" t="s">
        <v>143</v>
      </c>
      <c r="B599" s="38" t="s">
        <v>280</v>
      </c>
      <c r="C599" s="7" t="s">
        <v>310</v>
      </c>
      <c r="D599" s="7" t="s">
        <v>39</v>
      </c>
      <c r="E599" s="7" t="s">
        <v>42</v>
      </c>
      <c r="F599" s="40"/>
      <c r="G599" s="22"/>
      <c r="H599" s="22"/>
      <c r="I599" s="14">
        <f>I600+I602</f>
        <v>13.1</v>
      </c>
      <c r="J599" s="14">
        <f>J600+J602</f>
        <v>0</v>
      </c>
      <c r="K599" s="14">
        <f>K600+K602</f>
        <v>0</v>
      </c>
    </row>
    <row r="600" spans="1:11" ht="25.5">
      <c r="A600" s="10" t="s">
        <v>37</v>
      </c>
      <c r="B600" s="38" t="s">
        <v>280</v>
      </c>
      <c r="C600" s="7" t="s">
        <v>310</v>
      </c>
      <c r="D600" s="7" t="s">
        <v>39</v>
      </c>
      <c r="E600" s="7" t="s">
        <v>42</v>
      </c>
      <c r="F600" s="40" t="s">
        <v>48</v>
      </c>
      <c r="G600" s="22"/>
      <c r="H600" s="22"/>
      <c r="I600" s="14">
        <f>I601</f>
        <v>12.7</v>
      </c>
      <c r="J600" s="14">
        <f>J601</f>
        <v>0</v>
      </c>
      <c r="K600" s="14">
        <f>K601</f>
        <v>0</v>
      </c>
    </row>
    <row r="601" spans="1:11" ht="38.25">
      <c r="A601" s="10" t="s">
        <v>20</v>
      </c>
      <c r="B601" s="38" t="s">
        <v>280</v>
      </c>
      <c r="C601" s="7" t="s">
        <v>310</v>
      </c>
      <c r="D601" s="7" t="s">
        <v>39</v>
      </c>
      <c r="E601" s="7" t="s">
        <v>42</v>
      </c>
      <c r="F601" s="40" t="s">
        <v>49</v>
      </c>
      <c r="G601" s="22" t="s">
        <v>243</v>
      </c>
      <c r="H601" s="22" t="s">
        <v>281</v>
      </c>
      <c r="I601" s="14">
        <v>12.7</v>
      </c>
      <c r="J601" s="14"/>
      <c r="K601" s="14"/>
    </row>
    <row r="602" spans="1:11" ht="12.75">
      <c r="A602" s="10" t="s">
        <v>21</v>
      </c>
      <c r="B602" s="38" t="s">
        <v>280</v>
      </c>
      <c r="C602" s="7" t="s">
        <v>310</v>
      </c>
      <c r="D602" s="7" t="s">
        <v>39</v>
      </c>
      <c r="E602" s="7" t="s">
        <v>42</v>
      </c>
      <c r="F602" s="40" t="s">
        <v>86</v>
      </c>
      <c r="G602" s="22"/>
      <c r="H602" s="22"/>
      <c r="I602" s="14">
        <f>I603</f>
        <v>0.4</v>
      </c>
      <c r="J602" s="14">
        <f>J603</f>
        <v>0</v>
      </c>
      <c r="K602" s="14">
        <f>K603</f>
        <v>0</v>
      </c>
    </row>
    <row r="603" spans="1:11" ht="12.75">
      <c r="A603" s="10" t="s">
        <v>22</v>
      </c>
      <c r="B603" s="38" t="s">
        <v>280</v>
      </c>
      <c r="C603" s="7" t="s">
        <v>310</v>
      </c>
      <c r="D603" s="7" t="s">
        <v>39</v>
      </c>
      <c r="E603" s="7" t="s">
        <v>42</v>
      </c>
      <c r="F603" s="40" t="s">
        <v>96</v>
      </c>
      <c r="G603" s="22" t="s">
        <v>243</v>
      </c>
      <c r="H603" s="22" t="s">
        <v>281</v>
      </c>
      <c r="I603" s="14">
        <v>0.4</v>
      </c>
      <c r="J603" s="14"/>
      <c r="K603" s="14"/>
    </row>
    <row r="604" spans="1:11" ht="38.25">
      <c r="A604" s="35" t="s">
        <v>347</v>
      </c>
      <c r="B604" s="5" t="s">
        <v>281</v>
      </c>
      <c r="C604" s="5" t="s">
        <v>244</v>
      </c>
      <c r="D604" s="5" t="s">
        <v>39</v>
      </c>
      <c r="E604" s="5" t="s">
        <v>40</v>
      </c>
      <c r="F604" s="6"/>
      <c r="G604" s="20"/>
      <c r="H604" s="20"/>
      <c r="I604" s="30">
        <f>I605+I734+I757</f>
        <v>1047511.2</v>
      </c>
      <c r="J604" s="30">
        <f>J605+J734+J757</f>
        <v>1067654.1</v>
      </c>
      <c r="K604" s="30">
        <f>K605+K734+K757</f>
        <v>1106784</v>
      </c>
    </row>
    <row r="605" spans="1:11" ht="25.5">
      <c r="A605" s="34" t="s">
        <v>282</v>
      </c>
      <c r="B605" s="24" t="s">
        <v>281</v>
      </c>
      <c r="C605" s="24" t="s">
        <v>246</v>
      </c>
      <c r="D605" s="24" t="s">
        <v>39</v>
      </c>
      <c r="E605" s="24" t="s">
        <v>40</v>
      </c>
      <c r="F605" s="25"/>
      <c r="G605" s="26"/>
      <c r="H605" s="26"/>
      <c r="I605" s="29">
        <f>I606+I637+I685+I710</f>
        <v>996669.7</v>
      </c>
      <c r="J605" s="29">
        <f>J606+J637+J685+J710</f>
        <v>1016168.6000000001</v>
      </c>
      <c r="K605" s="29">
        <f>K606+K637+K685+K710</f>
        <v>1055298.5</v>
      </c>
    </row>
    <row r="606" spans="1:11" ht="38.25">
      <c r="A606" s="10" t="s">
        <v>186</v>
      </c>
      <c r="B606" s="38" t="s">
        <v>281</v>
      </c>
      <c r="C606" s="7" t="s">
        <v>246</v>
      </c>
      <c r="D606" s="7" t="s">
        <v>243</v>
      </c>
      <c r="E606" s="7" t="s">
        <v>40</v>
      </c>
      <c r="F606" s="40"/>
      <c r="G606" s="22"/>
      <c r="H606" s="22"/>
      <c r="I606" s="63">
        <f>I607+I622+I629+I619+I616+I634+I613+I610</f>
        <v>428471.3</v>
      </c>
      <c r="J606" s="63">
        <f>J607+J622+J629+J619+J616+J634+J613+J610</f>
        <v>435909.2</v>
      </c>
      <c r="K606" s="63">
        <f>K607+K622+K629+K619+K616+K634+K613+K610</f>
        <v>456363.6</v>
      </c>
    </row>
    <row r="607" spans="1:11" ht="38.25">
      <c r="A607" s="10" t="s">
        <v>187</v>
      </c>
      <c r="B607" s="38" t="s">
        <v>281</v>
      </c>
      <c r="C607" s="7" t="s">
        <v>246</v>
      </c>
      <c r="D607" s="7" t="s">
        <v>243</v>
      </c>
      <c r="E607" s="7" t="s">
        <v>188</v>
      </c>
      <c r="F607" s="40"/>
      <c r="G607" s="22"/>
      <c r="H607" s="22"/>
      <c r="I607" s="63">
        <f aca="true" t="shared" si="110" ref="I607:K608">I608</f>
        <v>90585.9</v>
      </c>
      <c r="J607" s="14">
        <f t="shared" si="110"/>
        <v>80551.5</v>
      </c>
      <c r="K607" s="14">
        <f t="shared" si="110"/>
        <v>85551.5</v>
      </c>
    </row>
    <row r="608" spans="1:11" ht="38.25">
      <c r="A608" s="2" t="s">
        <v>23</v>
      </c>
      <c r="B608" s="38" t="s">
        <v>281</v>
      </c>
      <c r="C608" s="7" t="s">
        <v>246</v>
      </c>
      <c r="D608" s="7" t="s">
        <v>243</v>
      </c>
      <c r="E608" s="7" t="s">
        <v>188</v>
      </c>
      <c r="F608" s="40" t="s">
        <v>53</v>
      </c>
      <c r="G608" s="22"/>
      <c r="H608" s="22"/>
      <c r="I608" s="63">
        <f t="shared" si="110"/>
        <v>90585.9</v>
      </c>
      <c r="J608" s="14">
        <f t="shared" si="110"/>
        <v>80551.5</v>
      </c>
      <c r="K608" s="14">
        <f t="shared" si="110"/>
        <v>85551.5</v>
      </c>
    </row>
    <row r="609" spans="1:11" ht="12.75">
      <c r="A609" s="2" t="s">
        <v>24</v>
      </c>
      <c r="B609" s="38" t="s">
        <v>281</v>
      </c>
      <c r="C609" s="7" t="s">
        <v>246</v>
      </c>
      <c r="D609" s="7" t="s">
        <v>243</v>
      </c>
      <c r="E609" s="7" t="s">
        <v>188</v>
      </c>
      <c r="F609" s="40" t="s">
        <v>54</v>
      </c>
      <c r="G609" s="22" t="s">
        <v>269</v>
      </c>
      <c r="H609" s="22" t="s">
        <v>243</v>
      </c>
      <c r="I609" s="63">
        <v>90585.9</v>
      </c>
      <c r="J609" s="14">
        <v>80551.5</v>
      </c>
      <c r="K609" s="14">
        <v>85551.5</v>
      </c>
    </row>
    <row r="610" spans="1:11" ht="25.5">
      <c r="A610" s="2" t="s">
        <v>358</v>
      </c>
      <c r="B610" s="38" t="s">
        <v>281</v>
      </c>
      <c r="C610" s="7" t="s">
        <v>246</v>
      </c>
      <c r="D610" s="7" t="s">
        <v>243</v>
      </c>
      <c r="E610" s="7" t="s">
        <v>359</v>
      </c>
      <c r="F610" s="40"/>
      <c r="G610" s="22"/>
      <c r="H610" s="22"/>
      <c r="I610" s="63">
        <f aca="true" t="shared" si="111" ref="I610:K611">I611</f>
        <v>150</v>
      </c>
      <c r="J610" s="63">
        <f t="shared" si="111"/>
        <v>0</v>
      </c>
      <c r="K610" s="63">
        <f t="shared" si="111"/>
        <v>0</v>
      </c>
    </row>
    <row r="611" spans="1:11" ht="38.25">
      <c r="A611" s="2" t="s">
        <v>23</v>
      </c>
      <c r="B611" s="38" t="s">
        <v>281</v>
      </c>
      <c r="C611" s="7" t="s">
        <v>246</v>
      </c>
      <c r="D611" s="7" t="s">
        <v>243</v>
      </c>
      <c r="E611" s="7" t="s">
        <v>359</v>
      </c>
      <c r="F611" s="40" t="s">
        <v>53</v>
      </c>
      <c r="G611" s="22"/>
      <c r="H611" s="22"/>
      <c r="I611" s="63">
        <f t="shared" si="111"/>
        <v>150</v>
      </c>
      <c r="J611" s="63">
        <f t="shared" si="111"/>
        <v>0</v>
      </c>
      <c r="K611" s="63">
        <f t="shared" si="111"/>
        <v>0</v>
      </c>
    </row>
    <row r="612" spans="1:11" ht="12.75">
      <c r="A612" s="2" t="s">
        <v>24</v>
      </c>
      <c r="B612" s="38" t="s">
        <v>281</v>
      </c>
      <c r="C612" s="7" t="s">
        <v>246</v>
      </c>
      <c r="D612" s="7" t="s">
        <v>243</v>
      </c>
      <c r="E612" s="7" t="s">
        <v>359</v>
      </c>
      <c r="F612" s="40" t="s">
        <v>54</v>
      </c>
      <c r="G612" s="22" t="s">
        <v>269</v>
      </c>
      <c r="H612" s="22" t="s">
        <v>243</v>
      </c>
      <c r="I612" s="63">
        <v>150</v>
      </c>
      <c r="J612" s="14"/>
      <c r="K612" s="14"/>
    </row>
    <row r="613" spans="1:11" ht="51">
      <c r="A613" s="10" t="s">
        <v>316</v>
      </c>
      <c r="B613" s="38" t="s">
        <v>281</v>
      </c>
      <c r="C613" s="7" t="s">
        <v>246</v>
      </c>
      <c r="D613" s="7" t="s">
        <v>243</v>
      </c>
      <c r="E613" s="7" t="s">
        <v>317</v>
      </c>
      <c r="F613" s="40"/>
      <c r="G613" s="22"/>
      <c r="H613" s="22"/>
      <c r="I613" s="63">
        <f aca="true" t="shared" si="112" ref="I613:K614">I614</f>
        <v>120</v>
      </c>
      <c r="J613" s="63">
        <f t="shared" si="112"/>
        <v>0</v>
      </c>
      <c r="K613" s="63">
        <f t="shared" si="112"/>
        <v>0</v>
      </c>
    </row>
    <row r="614" spans="1:11" ht="38.25">
      <c r="A614" s="2" t="s">
        <v>23</v>
      </c>
      <c r="B614" s="38" t="s">
        <v>281</v>
      </c>
      <c r="C614" s="7" t="s">
        <v>246</v>
      </c>
      <c r="D614" s="7" t="s">
        <v>243</v>
      </c>
      <c r="E614" s="7" t="s">
        <v>317</v>
      </c>
      <c r="F614" s="40" t="s">
        <v>53</v>
      </c>
      <c r="G614" s="22"/>
      <c r="H614" s="22"/>
      <c r="I614" s="63">
        <f t="shared" si="112"/>
        <v>120</v>
      </c>
      <c r="J614" s="63">
        <f t="shared" si="112"/>
        <v>0</v>
      </c>
      <c r="K614" s="63">
        <f t="shared" si="112"/>
        <v>0</v>
      </c>
    </row>
    <row r="615" spans="1:11" ht="12.75">
      <c r="A615" s="2" t="s">
        <v>24</v>
      </c>
      <c r="B615" s="38" t="s">
        <v>281</v>
      </c>
      <c r="C615" s="7" t="s">
        <v>246</v>
      </c>
      <c r="D615" s="7" t="s">
        <v>243</v>
      </c>
      <c r="E615" s="7" t="s">
        <v>317</v>
      </c>
      <c r="F615" s="40" t="s">
        <v>54</v>
      </c>
      <c r="G615" s="22" t="s">
        <v>269</v>
      </c>
      <c r="H615" s="22" t="s">
        <v>243</v>
      </c>
      <c r="I615" s="63">
        <v>120</v>
      </c>
      <c r="J615" s="14"/>
      <c r="K615" s="14"/>
    </row>
    <row r="616" spans="1:11" ht="38.25">
      <c r="A616" s="2" t="s">
        <v>318</v>
      </c>
      <c r="B616" s="38" t="s">
        <v>281</v>
      </c>
      <c r="C616" s="7" t="s">
        <v>246</v>
      </c>
      <c r="D616" s="7" t="s">
        <v>243</v>
      </c>
      <c r="E616" s="7" t="s">
        <v>319</v>
      </c>
      <c r="F616" s="40"/>
      <c r="G616" s="22"/>
      <c r="H616" s="22"/>
      <c r="I616" s="14">
        <f aca="true" t="shared" si="113" ref="I616:K617">I617</f>
        <v>15957.3</v>
      </c>
      <c r="J616" s="14">
        <f t="shared" si="113"/>
        <v>15957.3</v>
      </c>
      <c r="K616" s="14">
        <f t="shared" si="113"/>
        <v>15957.3</v>
      </c>
    </row>
    <row r="617" spans="1:11" ht="40.5" customHeight="1">
      <c r="A617" s="2" t="s">
        <v>23</v>
      </c>
      <c r="B617" s="38" t="s">
        <v>281</v>
      </c>
      <c r="C617" s="7" t="s">
        <v>246</v>
      </c>
      <c r="D617" s="7" t="s">
        <v>243</v>
      </c>
      <c r="E617" s="7" t="s">
        <v>319</v>
      </c>
      <c r="F617" s="40" t="s">
        <v>53</v>
      </c>
      <c r="G617" s="22"/>
      <c r="H617" s="22"/>
      <c r="I617" s="14">
        <f t="shared" si="113"/>
        <v>15957.3</v>
      </c>
      <c r="J617" s="14">
        <f t="shared" si="113"/>
        <v>15957.3</v>
      </c>
      <c r="K617" s="14">
        <f t="shared" si="113"/>
        <v>15957.3</v>
      </c>
    </row>
    <row r="618" spans="1:11" ht="12.75">
      <c r="A618" s="2" t="s">
        <v>24</v>
      </c>
      <c r="B618" s="38" t="s">
        <v>281</v>
      </c>
      <c r="C618" s="7" t="s">
        <v>246</v>
      </c>
      <c r="D618" s="7" t="s">
        <v>243</v>
      </c>
      <c r="E618" s="7" t="s">
        <v>319</v>
      </c>
      <c r="F618" s="40" t="s">
        <v>54</v>
      </c>
      <c r="G618" s="22" t="s">
        <v>269</v>
      </c>
      <c r="H618" s="22" t="s">
        <v>243</v>
      </c>
      <c r="I618" s="14">
        <v>15957.3</v>
      </c>
      <c r="J618" s="14">
        <v>15957.3</v>
      </c>
      <c r="K618" s="14">
        <v>15957.3</v>
      </c>
    </row>
    <row r="619" spans="1:11" ht="40.5" customHeight="1">
      <c r="A619" s="10" t="s">
        <v>320</v>
      </c>
      <c r="B619" s="38" t="s">
        <v>281</v>
      </c>
      <c r="C619" s="7" t="s">
        <v>246</v>
      </c>
      <c r="D619" s="7" t="s">
        <v>243</v>
      </c>
      <c r="E619" s="7" t="s">
        <v>362</v>
      </c>
      <c r="F619" s="40"/>
      <c r="G619" s="22"/>
      <c r="H619" s="22"/>
      <c r="I619" s="14">
        <f aca="true" t="shared" si="114" ref="I619:K620">I620</f>
        <v>839.9</v>
      </c>
      <c r="J619" s="14">
        <f t="shared" si="114"/>
        <v>839.9</v>
      </c>
      <c r="K619" s="14">
        <f t="shared" si="114"/>
        <v>839.9</v>
      </c>
    </row>
    <row r="620" spans="1:11" ht="38.25">
      <c r="A620" s="2" t="s">
        <v>23</v>
      </c>
      <c r="B620" s="38" t="s">
        <v>281</v>
      </c>
      <c r="C620" s="7" t="s">
        <v>246</v>
      </c>
      <c r="D620" s="7" t="s">
        <v>243</v>
      </c>
      <c r="E620" s="7" t="s">
        <v>362</v>
      </c>
      <c r="F620" s="40" t="s">
        <v>53</v>
      </c>
      <c r="G620" s="22"/>
      <c r="H620" s="22"/>
      <c r="I620" s="14">
        <f t="shared" si="114"/>
        <v>839.9</v>
      </c>
      <c r="J620" s="14">
        <f t="shared" si="114"/>
        <v>839.9</v>
      </c>
      <c r="K620" s="14">
        <f t="shared" si="114"/>
        <v>839.9</v>
      </c>
    </row>
    <row r="621" spans="1:11" ht="12.75">
      <c r="A621" s="2" t="s">
        <v>24</v>
      </c>
      <c r="B621" s="38" t="s">
        <v>281</v>
      </c>
      <c r="C621" s="7" t="s">
        <v>246</v>
      </c>
      <c r="D621" s="7" t="s">
        <v>243</v>
      </c>
      <c r="E621" s="7" t="s">
        <v>362</v>
      </c>
      <c r="F621" s="40" t="s">
        <v>54</v>
      </c>
      <c r="G621" s="22" t="s">
        <v>269</v>
      </c>
      <c r="H621" s="22" t="s">
        <v>243</v>
      </c>
      <c r="I621" s="14">
        <v>839.9</v>
      </c>
      <c r="J621" s="14">
        <v>839.9</v>
      </c>
      <c r="K621" s="14">
        <v>839.9</v>
      </c>
    </row>
    <row r="622" spans="1:11" ht="76.5">
      <c r="A622" s="2" t="s">
        <v>189</v>
      </c>
      <c r="B622" s="38" t="s">
        <v>281</v>
      </c>
      <c r="C622" s="7" t="s">
        <v>246</v>
      </c>
      <c r="D622" s="7" t="s">
        <v>243</v>
      </c>
      <c r="E622" s="7" t="s">
        <v>190</v>
      </c>
      <c r="F622" s="40"/>
      <c r="G622" s="22"/>
      <c r="H622" s="22"/>
      <c r="I622" s="14">
        <f>I623+I625+I627</f>
        <v>8177.7</v>
      </c>
      <c r="J622" s="14">
        <f>J623+J625+J627</f>
        <v>11880.800000000001</v>
      </c>
      <c r="K622" s="14">
        <f>K623+K625+K627</f>
        <v>11644.2</v>
      </c>
    </row>
    <row r="623" spans="1:11" ht="63.75">
      <c r="A623" s="10" t="s">
        <v>18</v>
      </c>
      <c r="B623" s="38" t="s">
        <v>281</v>
      </c>
      <c r="C623" s="7" t="s">
        <v>246</v>
      </c>
      <c r="D623" s="7" t="s">
        <v>243</v>
      </c>
      <c r="E623" s="7" t="s">
        <v>190</v>
      </c>
      <c r="F623" s="40" t="s">
        <v>94</v>
      </c>
      <c r="G623" s="22"/>
      <c r="H623" s="22"/>
      <c r="I623" s="14">
        <f>I624</f>
        <v>290.1</v>
      </c>
      <c r="J623" s="14">
        <f>J624</f>
        <v>314.4</v>
      </c>
      <c r="K623" s="14">
        <f>K624</f>
        <v>327</v>
      </c>
    </row>
    <row r="624" spans="1:11" ht="25.5">
      <c r="A624" s="2" t="s">
        <v>27</v>
      </c>
      <c r="B624" s="38" t="s">
        <v>281</v>
      </c>
      <c r="C624" s="7" t="s">
        <v>246</v>
      </c>
      <c r="D624" s="7" t="s">
        <v>243</v>
      </c>
      <c r="E624" s="7" t="s">
        <v>190</v>
      </c>
      <c r="F624" s="40" t="s">
        <v>139</v>
      </c>
      <c r="G624" s="22" t="s">
        <v>269</v>
      </c>
      <c r="H624" s="22" t="s">
        <v>274</v>
      </c>
      <c r="I624" s="14">
        <v>290.1</v>
      </c>
      <c r="J624" s="14">
        <v>314.4</v>
      </c>
      <c r="K624" s="14">
        <v>327</v>
      </c>
    </row>
    <row r="625" spans="1:11" ht="25.5">
      <c r="A625" s="10" t="s">
        <v>37</v>
      </c>
      <c r="B625" s="38" t="s">
        <v>281</v>
      </c>
      <c r="C625" s="7" t="s">
        <v>246</v>
      </c>
      <c r="D625" s="7" t="s">
        <v>243</v>
      </c>
      <c r="E625" s="7" t="s">
        <v>190</v>
      </c>
      <c r="F625" s="40" t="s">
        <v>48</v>
      </c>
      <c r="G625" s="22"/>
      <c r="H625" s="22"/>
      <c r="I625" s="14">
        <f>I626</f>
        <v>39.1</v>
      </c>
      <c r="J625" s="14">
        <f>J626</f>
        <v>110.2</v>
      </c>
      <c r="K625" s="14">
        <f>K626</f>
        <v>89.1</v>
      </c>
    </row>
    <row r="626" spans="1:11" ht="38.25">
      <c r="A626" s="2" t="s">
        <v>20</v>
      </c>
      <c r="B626" s="38" t="s">
        <v>281</v>
      </c>
      <c r="C626" s="7" t="s">
        <v>246</v>
      </c>
      <c r="D626" s="7" t="s">
        <v>243</v>
      </c>
      <c r="E626" s="7" t="s">
        <v>190</v>
      </c>
      <c r="F626" s="40" t="s">
        <v>49</v>
      </c>
      <c r="G626" s="22" t="s">
        <v>269</v>
      </c>
      <c r="H626" s="22" t="s">
        <v>274</v>
      </c>
      <c r="I626" s="14">
        <v>39.1</v>
      </c>
      <c r="J626" s="14">
        <v>110.2</v>
      </c>
      <c r="K626" s="14">
        <v>89.1</v>
      </c>
    </row>
    <row r="627" spans="1:11" ht="25.5">
      <c r="A627" s="17" t="s">
        <v>16</v>
      </c>
      <c r="B627" s="38" t="s">
        <v>281</v>
      </c>
      <c r="C627" s="7" t="s">
        <v>246</v>
      </c>
      <c r="D627" s="7" t="s">
        <v>243</v>
      </c>
      <c r="E627" s="7" t="s">
        <v>190</v>
      </c>
      <c r="F627" s="40" t="s">
        <v>46</v>
      </c>
      <c r="G627" s="22"/>
      <c r="H627" s="22"/>
      <c r="I627" s="14">
        <f>I628</f>
        <v>7848.5</v>
      </c>
      <c r="J627" s="14">
        <f>J628</f>
        <v>11456.2</v>
      </c>
      <c r="K627" s="14">
        <f>K628</f>
        <v>11228.1</v>
      </c>
    </row>
    <row r="628" spans="1:11" ht="25.5">
      <c r="A628" s="2" t="s">
        <v>17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 t="s">
        <v>47</v>
      </c>
      <c r="G628" s="22" t="s">
        <v>277</v>
      </c>
      <c r="H628" s="22" t="s">
        <v>261</v>
      </c>
      <c r="I628" s="14">
        <v>7848.5</v>
      </c>
      <c r="J628" s="14">
        <v>11456.2</v>
      </c>
      <c r="K628" s="14">
        <v>11228.1</v>
      </c>
    </row>
    <row r="629" spans="1:11" ht="65.25" customHeight="1">
      <c r="A629" s="2" t="s">
        <v>191</v>
      </c>
      <c r="B629" s="38" t="s">
        <v>281</v>
      </c>
      <c r="C629" s="7" t="s">
        <v>246</v>
      </c>
      <c r="D629" s="7" t="s">
        <v>243</v>
      </c>
      <c r="E629" s="7" t="s">
        <v>192</v>
      </c>
      <c r="F629" s="40"/>
      <c r="G629" s="22"/>
      <c r="H629" s="22"/>
      <c r="I629" s="14">
        <f>I630+I632</f>
        <v>311911.4</v>
      </c>
      <c r="J629" s="14">
        <f>J630+J632</f>
        <v>325950.60000000003</v>
      </c>
      <c r="K629" s="14">
        <f>K630+K632</f>
        <v>341641.6</v>
      </c>
    </row>
    <row r="630" spans="1:11" ht="25.5">
      <c r="A630" s="10" t="s">
        <v>37</v>
      </c>
      <c r="B630" s="38" t="s">
        <v>281</v>
      </c>
      <c r="C630" s="7" t="s">
        <v>246</v>
      </c>
      <c r="D630" s="7" t="s">
        <v>243</v>
      </c>
      <c r="E630" s="7" t="s">
        <v>192</v>
      </c>
      <c r="F630" s="40" t="s">
        <v>48</v>
      </c>
      <c r="G630" s="22"/>
      <c r="H630" s="22"/>
      <c r="I630" s="14">
        <f>I631</f>
        <v>49.9</v>
      </c>
      <c r="J630" s="63">
        <f>J631</f>
        <v>52.2</v>
      </c>
      <c r="K630" s="14">
        <f>K631</f>
        <v>54.6</v>
      </c>
    </row>
    <row r="631" spans="1:11" ht="38.25">
      <c r="A631" s="2" t="s">
        <v>20</v>
      </c>
      <c r="B631" s="38" t="s">
        <v>281</v>
      </c>
      <c r="C631" s="7" t="s">
        <v>246</v>
      </c>
      <c r="D631" s="7" t="s">
        <v>243</v>
      </c>
      <c r="E631" s="7" t="s">
        <v>192</v>
      </c>
      <c r="F631" s="40" t="s">
        <v>49</v>
      </c>
      <c r="G631" s="22" t="s">
        <v>269</v>
      </c>
      <c r="H631" s="22" t="s">
        <v>274</v>
      </c>
      <c r="I631" s="14">
        <v>49.9</v>
      </c>
      <c r="J631" s="63">
        <v>52.2</v>
      </c>
      <c r="K631" s="14">
        <v>54.6</v>
      </c>
    </row>
    <row r="632" spans="1:11" ht="38.25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192</v>
      </c>
      <c r="F632" s="40" t="s">
        <v>53</v>
      </c>
      <c r="G632" s="22"/>
      <c r="H632" s="22"/>
      <c r="I632" s="14">
        <f>I633</f>
        <v>311861.5</v>
      </c>
      <c r="J632" s="14">
        <f>J633</f>
        <v>325898.4</v>
      </c>
      <c r="K632" s="14">
        <f>K633</f>
        <v>341587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192</v>
      </c>
      <c r="F633" s="40" t="s">
        <v>54</v>
      </c>
      <c r="G633" s="22" t="s">
        <v>269</v>
      </c>
      <c r="H633" s="22" t="s">
        <v>243</v>
      </c>
      <c r="I633" s="14">
        <v>311861.5</v>
      </c>
      <c r="J633" s="14">
        <v>325898.4</v>
      </c>
      <c r="K633" s="14">
        <v>341587</v>
      </c>
    </row>
    <row r="634" spans="1:11" ht="114.75">
      <c r="A634" s="2" t="s">
        <v>331</v>
      </c>
      <c r="B634" s="38" t="s">
        <v>281</v>
      </c>
      <c r="C634" s="7" t="s">
        <v>246</v>
      </c>
      <c r="D634" s="7" t="s">
        <v>243</v>
      </c>
      <c r="E634" s="7" t="s">
        <v>198</v>
      </c>
      <c r="F634" s="40"/>
      <c r="G634" s="22"/>
      <c r="H634" s="22"/>
      <c r="I634" s="14">
        <f aca="true" t="shared" si="115" ref="I634:K635">I635</f>
        <v>729.1</v>
      </c>
      <c r="J634" s="14">
        <f t="shared" si="115"/>
        <v>729.1</v>
      </c>
      <c r="K634" s="14">
        <f t="shared" si="115"/>
        <v>729.1</v>
      </c>
    </row>
    <row r="635" spans="1:11" ht="38.25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198</v>
      </c>
      <c r="F635" s="40" t="s">
        <v>53</v>
      </c>
      <c r="G635" s="22"/>
      <c r="H635" s="22"/>
      <c r="I635" s="14">
        <f t="shared" si="115"/>
        <v>729.1</v>
      </c>
      <c r="J635" s="14">
        <f t="shared" si="115"/>
        <v>729.1</v>
      </c>
      <c r="K635" s="14">
        <f t="shared" si="115"/>
        <v>729.1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198</v>
      </c>
      <c r="F636" s="40" t="s">
        <v>54</v>
      </c>
      <c r="G636" s="22" t="s">
        <v>269</v>
      </c>
      <c r="H636" s="22" t="s">
        <v>243</v>
      </c>
      <c r="I636" s="14">
        <v>729.1</v>
      </c>
      <c r="J636" s="14">
        <v>729.1</v>
      </c>
      <c r="K636" s="14">
        <v>729.1</v>
      </c>
    </row>
    <row r="637" spans="1:11" ht="25.5">
      <c r="A637" s="10" t="s">
        <v>193</v>
      </c>
      <c r="B637" s="38" t="s">
        <v>281</v>
      </c>
      <c r="C637" s="7" t="s">
        <v>246</v>
      </c>
      <c r="D637" s="7" t="s">
        <v>249</v>
      </c>
      <c r="E637" s="7" t="s">
        <v>40</v>
      </c>
      <c r="F637" s="39"/>
      <c r="G637" s="22"/>
      <c r="H637" s="22"/>
      <c r="I637" s="63">
        <f>I638+I641+I665+I653+I656+I662+I670+I673+I650+I679+I659+I682+I647+I676+I644</f>
        <v>468856.9</v>
      </c>
      <c r="J637" s="63">
        <f>J638+J641+J665+J653+J656+J662+J670+J673+J650+J679+J659+J682+J647+J676+J644</f>
        <v>476069.10000000003</v>
      </c>
      <c r="K637" s="63">
        <f>K638+K641+K665+K653+K656+K662+K670+K673+K650+K679+K659+K682+K647+K676+K644</f>
        <v>494754.8</v>
      </c>
    </row>
    <row r="638" spans="1:11" ht="38.25">
      <c r="A638" s="10" t="s">
        <v>194</v>
      </c>
      <c r="B638" s="38" t="s">
        <v>281</v>
      </c>
      <c r="C638" s="7" t="s">
        <v>246</v>
      </c>
      <c r="D638" s="7" t="s">
        <v>249</v>
      </c>
      <c r="E638" s="7" t="s">
        <v>196</v>
      </c>
      <c r="F638" s="39"/>
      <c r="G638" s="22"/>
      <c r="H638" s="22"/>
      <c r="I638" s="14">
        <f aca="true" t="shared" si="116" ref="I638:K639">I639</f>
        <v>59554.3</v>
      </c>
      <c r="J638" s="14">
        <f t="shared" si="116"/>
        <v>45774.9</v>
      </c>
      <c r="K638" s="14">
        <f t="shared" si="116"/>
        <v>47177.3</v>
      </c>
    </row>
    <row r="639" spans="1:11" ht="38.25">
      <c r="A639" s="2" t="s">
        <v>23</v>
      </c>
      <c r="B639" s="38" t="s">
        <v>281</v>
      </c>
      <c r="C639" s="7" t="s">
        <v>246</v>
      </c>
      <c r="D639" s="7" t="s">
        <v>249</v>
      </c>
      <c r="E639" s="7" t="s">
        <v>196</v>
      </c>
      <c r="F639" s="40" t="s">
        <v>53</v>
      </c>
      <c r="G639" s="22"/>
      <c r="H639" s="22"/>
      <c r="I639" s="14">
        <f t="shared" si="116"/>
        <v>59554.3</v>
      </c>
      <c r="J639" s="14">
        <f t="shared" si="116"/>
        <v>45774.9</v>
      </c>
      <c r="K639" s="14">
        <f t="shared" si="116"/>
        <v>47177.3</v>
      </c>
    </row>
    <row r="640" spans="1:11" ht="12.75">
      <c r="A640" s="2" t="s">
        <v>24</v>
      </c>
      <c r="B640" s="38" t="s">
        <v>281</v>
      </c>
      <c r="C640" s="7" t="s">
        <v>246</v>
      </c>
      <c r="D640" s="7" t="s">
        <v>249</v>
      </c>
      <c r="E640" s="7" t="s">
        <v>196</v>
      </c>
      <c r="F640" s="40" t="s">
        <v>54</v>
      </c>
      <c r="G640" s="22" t="s">
        <v>269</v>
      </c>
      <c r="H640" s="22" t="s">
        <v>249</v>
      </c>
      <c r="I640" s="14">
        <v>59554.3</v>
      </c>
      <c r="J640" s="14">
        <v>45774.9</v>
      </c>
      <c r="K640" s="14">
        <v>47177.3</v>
      </c>
    </row>
    <row r="641" spans="1:11" ht="25.5">
      <c r="A641" s="10" t="s">
        <v>195</v>
      </c>
      <c r="B641" s="38" t="s">
        <v>281</v>
      </c>
      <c r="C641" s="7" t="s">
        <v>246</v>
      </c>
      <c r="D641" s="7" t="s">
        <v>249</v>
      </c>
      <c r="E641" s="7" t="s">
        <v>197</v>
      </c>
      <c r="F641" s="40"/>
      <c r="G641" s="22"/>
      <c r="H641" s="22"/>
      <c r="I641" s="63">
        <f aca="true" t="shared" si="117" ref="I641:K642">I642</f>
        <v>3690</v>
      </c>
      <c r="J641" s="14">
        <f t="shared" si="117"/>
        <v>1845</v>
      </c>
      <c r="K641" s="14">
        <f t="shared" si="117"/>
        <v>0</v>
      </c>
    </row>
    <row r="642" spans="1:11" ht="38.25">
      <c r="A642" s="2" t="s">
        <v>23</v>
      </c>
      <c r="B642" s="38" t="s">
        <v>281</v>
      </c>
      <c r="C642" s="7" t="s">
        <v>246</v>
      </c>
      <c r="D642" s="7" t="s">
        <v>249</v>
      </c>
      <c r="E642" s="7" t="s">
        <v>197</v>
      </c>
      <c r="F642" s="40" t="s">
        <v>53</v>
      </c>
      <c r="G642" s="22"/>
      <c r="H642" s="22"/>
      <c r="I642" s="63">
        <f t="shared" si="117"/>
        <v>3690</v>
      </c>
      <c r="J642" s="14">
        <f t="shared" si="117"/>
        <v>1845</v>
      </c>
      <c r="K642" s="14">
        <f t="shared" si="117"/>
        <v>0</v>
      </c>
    </row>
    <row r="643" spans="1:13" ht="12.75">
      <c r="A643" s="2" t="s">
        <v>24</v>
      </c>
      <c r="B643" s="38" t="s">
        <v>281</v>
      </c>
      <c r="C643" s="7" t="s">
        <v>246</v>
      </c>
      <c r="D643" s="7" t="s">
        <v>249</v>
      </c>
      <c r="E643" s="7" t="s">
        <v>197</v>
      </c>
      <c r="F643" s="40" t="s">
        <v>54</v>
      </c>
      <c r="G643" s="22" t="s">
        <v>269</v>
      </c>
      <c r="H643" s="22" t="s">
        <v>249</v>
      </c>
      <c r="I643" s="63">
        <v>3690</v>
      </c>
      <c r="J643" s="14">
        <v>1845</v>
      </c>
      <c r="K643" s="14"/>
      <c r="M643" s="53"/>
    </row>
    <row r="644" spans="1:13" ht="25.5">
      <c r="A644" s="2" t="s">
        <v>358</v>
      </c>
      <c r="B644" s="38" t="s">
        <v>281</v>
      </c>
      <c r="C644" s="7" t="s">
        <v>246</v>
      </c>
      <c r="D644" s="7" t="s">
        <v>249</v>
      </c>
      <c r="E644" s="7" t="s">
        <v>359</v>
      </c>
      <c r="F644" s="40"/>
      <c r="G644" s="22"/>
      <c r="H644" s="22"/>
      <c r="I644" s="63">
        <f aca="true" t="shared" si="118" ref="I644:K645">I645</f>
        <v>3102.5</v>
      </c>
      <c r="J644" s="63">
        <f t="shared" si="118"/>
        <v>0</v>
      </c>
      <c r="K644" s="63">
        <f t="shared" si="118"/>
        <v>0</v>
      </c>
      <c r="M644" s="53"/>
    </row>
    <row r="645" spans="1:13" ht="38.25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359</v>
      </c>
      <c r="F645" s="40" t="s">
        <v>53</v>
      </c>
      <c r="G645" s="22"/>
      <c r="H645" s="22"/>
      <c r="I645" s="63">
        <f t="shared" si="118"/>
        <v>3102.5</v>
      </c>
      <c r="J645" s="63">
        <f t="shared" si="118"/>
        <v>0</v>
      </c>
      <c r="K645" s="63">
        <f t="shared" si="118"/>
        <v>0</v>
      </c>
      <c r="M645" s="53"/>
    </row>
    <row r="646" spans="1:13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359</v>
      </c>
      <c r="F646" s="40" t="s">
        <v>54</v>
      </c>
      <c r="G646" s="22" t="s">
        <v>269</v>
      </c>
      <c r="H646" s="22" t="s">
        <v>249</v>
      </c>
      <c r="I646" s="63">
        <v>3102.5</v>
      </c>
      <c r="J646" s="14"/>
      <c r="K646" s="14"/>
      <c r="M646" s="53"/>
    </row>
    <row r="647" spans="1:13" ht="51">
      <c r="A647" s="10" t="s">
        <v>316</v>
      </c>
      <c r="B647" s="38" t="s">
        <v>281</v>
      </c>
      <c r="C647" s="7" t="s">
        <v>246</v>
      </c>
      <c r="D647" s="7" t="s">
        <v>249</v>
      </c>
      <c r="E647" s="7" t="s">
        <v>317</v>
      </c>
      <c r="F647" s="40"/>
      <c r="G647" s="22"/>
      <c r="H647" s="22"/>
      <c r="I647" s="63">
        <f aca="true" t="shared" si="119" ref="I647:K648">I648</f>
        <v>3881</v>
      </c>
      <c r="J647" s="63">
        <f t="shared" si="119"/>
        <v>0</v>
      </c>
      <c r="K647" s="63">
        <f t="shared" si="119"/>
        <v>0</v>
      </c>
      <c r="M647" s="53"/>
    </row>
    <row r="648" spans="1:13" ht="38.25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317</v>
      </c>
      <c r="F648" s="40" t="s">
        <v>53</v>
      </c>
      <c r="G648" s="22"/>
      <c r="H648" s="22"/>
      <c r="I648" s="63">
        <f t="shared" si="119"/>
        <v>3881</v>
      </c>
      <c r="J648" s="63">
        <f t="shared" si="119"/>
        <v>0</v>
      </c>
      <c r="K648" s="63">
        <f t="shared" si="119"/>
        <v>0</v>
      </c>
      <c r="M648" s="53"/>
    </row>
    <row r="649" spans="1:13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317</v>
      </c>
      <c r="F649" s="40" t="s">
        <v>54</v>
      </c>
      <c r="G649" s="22" t="s">
        <v>269</v>
      </c>
      <c r="H649" s="22" t="s">
        <v>249</v>
      </c>
      <c r="I649" s="63">
        <v>3881</v>
      </c>
      <c r="J649" s="14"/>
      <c r="K649" s="14"/>
      <c r="M649" s="53"/>
    </row>
    <row r="650" spans="1:13" ht="54.75" customHeight="1">
      <c r="A650" s="2" t="s">
        <v>453</v>
      </c>
      <c r="B650" s="38" t="s">
        <v>281</v>
      </c>
      <c r="C650" s="7" t="s">
        <v>246</v>
      </c>
      <c r="D650" s="7" t="s">
        <v>249</v>
      </c>
      <c r="E650" s="7" t="s">
        <v>454</v>
      </c>
      <c r="F650" s="40"/>
      <c r="G650" s="22"/>
      <c r="H650" s="22"/>
      <c r="I650" s="63">
        <f aca="true" t="shared" si="120" ref="I650:K651">I651</f>
        <v>28123.2</v>
      </c>
      <c r="J650" s="63">
        <f t="shared" si="120"/>
        <v>28123.2</v>
      </c>
      <c r="K650" s="63">
        <f t="shared" si="120"/>
        <v>28123.2</v>
      </c>
      <c r="M650" s="53"/>
    </row>
    <row r="651" spans="1:13" ht="38.25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454</v>
      </c>
      <c r="F651" s="40" t="s">
        <v>53</v>
      </c>
      <c r="G651" s="22"/>
      <c r="H651" s="22"/>
      <c r="I651" s="63">
        <f t="shared" si="120"/>
        <v>28123.2</v>
      </c>
      <c r="J651" s="63">
        <f t="shared" si="120"/>
        <v>28123.2</v>
      </c>
      <c r="K651" s="63">
        <f t="shared" si="120"/>
        <v>28123.2</v>
      </c>
      <c r="M651" s="53"/>
    </row>
    <row r="652" spans="1:13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454</v>
      </c>
      <c r="F652" s="40" t="s">
        <v>54</v>
      </c>
      <c r="G652" s="22" t="s">
        <v>269</v>
      </c>
      <c r="H652" s="22" t="s">
        <v>249</v>
      </c>
      <c r="I652" s="63">
        <v>28123.2</v>
      </c>
      <c r="J652" s="14">
        <v>28123.2</v>
      </c>
      <c r="K652" s="14">
        <v>28123.2</v>
      </c>
      <c r="M652" s="53"/>
    </row>
    <row r="653" spans="1:13" ht="38.25">
      <c r="A653" s="2" t="s">
        <v>318</v>
      </c>
      <c r="B653" s="38" t="s">
        <v>281</v>
      </c>
      <c r="C653" s="7" t="s">
        <v>246</v>
      </c>
      <c r="D653" s="7" t="s">
        <v>249</v>
      </c>
      <c r="E653" s="7" t="s">
        <v>319</v>
      </c>
      <c r="F653" s="40"/>
      <c r="G653" s="22"/>
      <c r="H653" s="22"/>
      <c r="I653" s="14">
        <f aca="true" t="shared" si="121" ref="I653:K654">I654</f>
        <v>1526.4</v>
      </c>
      <c r="J653" s="14">
        <f t="shared" si="121"/>
        <v>1526.4</v>
      </c>
      <c r="K653" s="14">
        <f t="shared" si="121"/>
        <v>1526.4</v>
      </c>
      <c r="M653" s="53"/>
    </row>
    <row r="654" spans="1:13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319</v>
      </c>
      <c r="F654" s="40" t="s">
        <v>53</v>
      </c>
      <c r="G654" s="22"/>
      <c r="H654" s="22"/>
      <c r="I654" s="14">
        <f t="shared" si="121"/>
        <v>1526.4</v>
      </c>
      <c r="J654" s="14">
        <f t="shared" si="121"/>
        <v>1526.4</v>
      </c>
      <c r="K654" s="14">
        <f t="shared" si="121"/>
        <v>1526.4</v>
      </c>
      <c r="M654" s="53"/>
    </row>
    <row r="655" spans="1:13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319</v>
      </c>
      <c r="F655" s="40" t="s">
        <v>54</v>
      </c>
      <c r="G655" s="22" t="s">
        <v>269</v>
      </c>
      <c r="H655" s="22" t="s">
        <v>249</v>
      </c>
      <c r="I655" s="14">
        <v>1526.4</v>
      </c>
      <c r="J655" s="14">
        <v>1526.4</v>
      </c>
      <c r="K655" s="14">
        <v>1526.4</v>
      </c>
      <c r="M655" s="53"/>
    </row>
    <row r="656" spans="1:13" ht="51">
      <c r="A656" s="10" t="s">
        <v>320</v>
      </c>
      <c r="B656" s="38" t="s">
        <v>281</v>
      </c>
      <c r="C656" s="7" t="s">
        <v>246</v>
      </c>
      <c r="D656" s="7" t="s">
        <v>249</v>
      </c>
      <c r="E656" s="7" t="s">
        <v>362</v>
      </c>
      <c r="F656" s="40"/>
      <c r="G656" s="22"/>
      <c r="H656" s="22"/>
      <c r="I656" s="14">
        <f aca="true" t="shared" si="122" ref="I656:K657">I657</f>
        <v>80.3</v>
      </c>
      <c r="J656" s="14">
        <f t="shared" si="122"/>
        <v>80.3</v>
      </c>
      <c r="K656" s="14">
        <f t="shared" si="122"/>
        <v>80.3</v>
      </c>
      <c r="M656" s="53"/>
    </row>
    <row r="657" spans="1:13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362</v>
      </c>
      <c r="F657" s="40" t="s">
        <v>53</v>
      </c>
      <c r="G657" s="22"/>
      <c r="H657" s="22"/>
      <c r="I657" s="14">
        <f t="shared" si="122"/>
        <v>80.3</v>
      </c>
      <c r="J657" s="14">
        <f t="shared" si="122"/>
        <v>80.3</v>
      </c>
      <c r="K657" s="14">
        <f t="shared" si="122"/>
        <v>80.3</v>
      </c>
      <c r="M657" s="53"/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362</v>
      </c>
      <c r="F658" s="40" t="s">
        <v>54</v>
      </c>
      <c r="G658" s="22" t="s">
        <v>269</v>
      </c>
      <c r="H658" s="22" t="s">
        <v>249</v>
      </c>
      <c r="I658" s="14">
        <v>80.3</v>
      </c>
      <c r="J658" s="14">
        <v>80.3</v>
      </c>
      <c r="K658" s="14">
        <v>80.3</v>
      </c>
      <c r="M658" s="53"/>
    </row>
    <row r="659" spans="1:13" ht="38.25">
      <c r="A659" s="2" t="s">
        <v>458</v>
      </c>
      <c r="B659" s="38" t="s">
        <v>281</v>
      </c>
      <c r="C659" s="7" t="s">
        <v>246</v>
      </c>
      <c r="D659" s="7" t="s">
        <v>249</v>
      </c>
      <c r="E659" s="7" t="s">
        <v>459</v>
      </c>
      <c r="F659" s="40"/>
      <c r="G659" s="22"/>
      <c r="H659" s="22"/>
      <c r="I659" s="14">
        <f aca="true" t="shared" si="123" ref="I659:K660">I660</f>
        <v>3400</v>
      </c>
      <c r="J659" s="14">
        <f t="shared" si="123"/>
        <v>0</v>
      </c>
      <c r="K659" s="14">
        <f t="shared" si="123"/>
        <v>0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459</v>
      </c>
      <c r="F660" s="40" t="s">
        <v>53</v>
      </c>
      <c r="G660" s="22"/>
      <c r="H660" s="22"/>
      <c r="I660" s="14">
        <f t="shared" si="123"/>
        <v>3400</v>
      </c>
      <c r="J660" s="14">
        <f t="shared" si="123"/>
        <v>0</v>
      </c>
      <c r="K660" s="14">
        <f t="shared" si="123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459</v>
      </c>
      <c r="F661" s="40" t="s">
        <v>54</v>
      </c>
      <c r="G661" s="22" t="s">
        <v>269</v>
      </c>
      <c r="H661" s="22" t="s">
        <v>249</v>
      </c>
      <c r="I661" s="14">
        <v>3400</v>
      </c>
      <c r="J661" s="14"/>
      <c r="K661" s="14"/>
      <c r="M661" s="53"/>
    </row>
    <row r="662" spans="1:13" ht="38.25">
      <c r="A662" s="10" t="s">
        <v>402</v>
      </c>
      <c r="B662" s="38" t="s">
        <v>281</v>
      </c>
      <c r="C662" s="7" t="s">
        <v>246</v>
      </c>
      <c r="D662" s="7" t="s">
        <v>249</v>
      </c>
      <c r="E662" s="7" t="s">
        <v>403</v>
      </c>
      <c r="F662" s="40"/>
      <c r="G662" s="22"/>
      <c r="H662" s="22"/>
      <c r="I662" s="14">
        <f aca="true" t="shared" si="124" ref="I662:K663">I663</f>
        <v>2120.5</v>
      </c>
      <c r="J662" s="14">
        <f t="shared" si="124"/>
        <v>0</v>
      </c>
      <c r="K662" s="14">
        <f t="shared" si="124"/>
        <v>0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403</v>
      </c>
      <c r="F663" s="40" t="s">
        <v>53</v>
      </c>
      <c r="G663" s="22"/>
      <c r="H663" s="22"/>
      <c r="I663" s="14">
        <f t="shared" si="124"/>
        <v>2120.5</v>
      </c>
      <c r="J663" s="14">
        <f t="shared" si="124"/>
        <v>0</v>
      </c>
      <c r="K663" s="14">
        <f t="shared" si="124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403</v>
      </c>
      <c r="F664" s="40" t="s">
        <v>54</v>
      </c>
      <c r="G664" s="22" t="s">
        <v>269</v>
      </c>
      <c r="H664" s="22" t="s">
        <v>249</v>
      </c>
      <c r="I664" s="14">
        <v>2120.5</v>
      </c>
      <c r="J664" s="14"/>
      <c r="K664" s="14"/>
      <c r="M664" s="53"/>
    </row>
    <row r="665" spans="1:11" ht="76.5">
      <c r="A665" s="2" t="s">
        <v>191</v>
      </c>
      <c r="B665" s="38" t="s">
        <v>281</v>
      </c>
      <c r="C665" s="7" t="s">
        <v>246</v>
      </c>
      <c r="D665" s="7" t="s">
        <v>249</v>
      </c>
      <c r="E665" s="7" t="s">
        <v>192</v>
      </c>
      <c r="F665" s="39"/>
      <c r="G665" s="22"/>
      <c r="H665" s="22"/>
      <c r="I665" s="14">
        <f>I666+I668</f>
        <v>307908.39999999997</v>
      </c>
      <c r="J665" s="14">
        <f>J666+J668</f>
        <v>341184.1</v>
      </c>
      <c r="K665" s="14">
        <f>K666+K668</f>
        <v>360691.8</v>
      </c>
    </row>
    <row r="666" spans="1:11" ht="25.5">
      <c r="A666" s="10" t="s">
        <v>37</v>
      </c>
      <c r="B666" s="38" t="s">
        <v>281</v>
      </c>
      <c r="C666" s="7" t="s">
        <v>246</v>
      </c>
      <c r="D666" s="7" t="s">
        <v>249</v>
      </c>
      <c r="E666" s="7" t="s">
        <v>192</v>
      </c>
      <c r="F666" s="40" t="s">
        <v>48</v>
      </c>
      <c r="G666" s="22"/>
      <c r="H666" s="22"/>
      <c r="I666" s="14">
        <f>I667</f>
        <v>49.3</v>
      </c>
      <c r="J666" s="14">
        <f>J667</f>
        <v>54.6</v>
      </c>
      <c r="K666" s="14">
        <f>K667</f>
        <v>57.7</v>
      </c>
    </row>
    <row r="667" spans="1:11" ht="38.25">
      <c r="A667" s="2" t="s">
        <v>20</v>
      </c>
      <c r="B667" s="38" t="s">
        <v>281</v>
      </c>
      <c r="C667" s="7" t="s">
        <v>246</v>
      </c>
      <c r="D667" s="7" t="s">
        <v>249</v>
      </c>
      <c r="E667" s="7" t="s">
        <v>192</v>
      </c>
      <c r="F667" s="40" t="s">
        <v>49</v>
      </c>
      <c r="G667" s="22" t="s">
        <v>269</v>
      </c>
      <c r="H667" s="22" t="s">
        <v>274</v>
      </c>
      <c r="I667" s="14">
        <v>49.3</v>
      </c>
      <c r="J667" s="14">
        <v>54.6</v>
      </c>
      <c r="K667" s="14">
        <v>57.7</v>
      </c>
    </row>
    <row r="668" spans="1:11" ht="38.25">
      <c r="A668" s="2" t="s">
        <v>23</v>
      </c>
      <c r="B668" s="38" t="s">
        <v>281</v>
      </c>
      <c r="C668" s="7" t="s">
        <v>246</v>
      </c>
      <c r="D668" s="7" t="s">
        <v>249</v>
      </c>
      <c r="E668" s="7" t="s">
        <v>192</v>
      </c>
      <c r="F668" s="40" t="s">
        <v>53</v>
      </c>
      <c r="G668" s="22"/>
      <c r="H668" s="22"/>
      <c r="I668" s="14">
        <f>I669</f>
        <v>307859.1</v>
      </c>
      <c r="J668" s="14">
        <f>J669</f>
        <v>341129.5</v>
      </c>
      <c r="K668" s="14">
        <f>K669</f>
        <v>360634.1</v>
      </c>
    </row>
    <row r="669" spans="1:11" ht="12.75">
      <c r="A669" s="2" t="s">
        <v>24</v>
      </c>
      <c r="B669" s="38" t="s">
        <v>281</v>
      </c>
      <c r="C669" s="7" t="s">
        <v>246</v>
      </c>
      <c r="D669" s="7" t="s">
        <v>249</v>
      </c>
      <c r="E669" s="7" t="s">
        <v>192</v>
      </c>
      <c r="F669" s="40" t="s">
        <v>54</v>
      </c>
      <c r="G669" s="22" t="s">
        <v>269</v>
      </c>
      <c r="H669" s="22" t="s">
        <v>249</v>
      </c>
      <c r="I669" s="14">
        <v>307859.1</v>
      </c>
      <c r="J669" s="14">
        <v>341129.5</v>
      </c>
      <c r="K669" s="14">
        <v>360634.1</v>
      </c>
    </row>
    <row r="670" spans="1:11" ht="51">
      <c r="A670" s="2" t="s">
        <v>429</v>
      </c>
      <c r="B670" s="38" t="s">
        <v>281</v>
      </c>
      <c r="C670" s="7" t="s">
        <v>246</v>
      </c>
      <c r="D670" s="7" t="s">
        <v>249</v>
      </c>
      <c r="E670" s="7" t="s">
        <v>480</v>
      </c>
      <c r="F670" s="40"/>
      <c r="G670" s="22"/>
      <c r="H670" s="22"/>
      <c r="I670" s="14">
        <f aca="true" t="shared" si="125" ref="I670:K671">I671</f>
        <v>36887.9</v>
      </c>
      <c r="J670" s="14">
        <f t="shared" si="125"/>
        <v>38487.6</v>
      </c>
      <c r="K670" s="14">
        <f t="shared" si="125"/>
        <v>38194.3</v>
      </c>
    </row>
    <row r="671" spans="1:11" ht="38.25">
      <c r="A671" s="2" t="s">
        <v>23</v>
      </c>
      <c r="B671" s="38" t="s">
        <v>281</v>
      </c>
      <c r="C671" s="7" t="s">
        <v>246</v>
      </c>
      <c r="D671" s="7" t="s">
        <v>249</v>
      </c>
      <c r="E671" s="7" t="s">
        <v>480</v>
      </c>
      <c r="F671" s="40" t="s">
        <v>53</v>
      </c>
      <c r="G671" s="22"/>
      <c r="H671" s="22"/>
      <c r="I671" s="14">
        <f t="shared" si="125"/>
        <v>36887.9</v>
      </c>
      <c r="J671" s="14">
        <f t="shared" si="125"/>
        <v>38487.6</v>
      </c>
      <c r="K671" s="14">
        <f t="shared" si="125"/>
        <v>38194.3</v>
      </c>
    </row>
    <row r="672" spans="1:11" ht="12.75">
      <c r="A672" s="2" t="s">
        <v>24</v>
      </c>
      <c r="B672" s="38" t="s">
        <v>281</v>
      </c>
      <c r="C672" s="7" t="s">
        <v>246</v>
      </c>
      <c r="D672" s="7" t="s">
        <v>249</v>
      </c>
      <c r="E672" s="7" t="s">
        <v>480</v>
      </c>
      <c r="F672" s="40" t="s">
        <v>54</v>
      </c>
      <c r="G672" s="22" t="s">
        <v>269</v>
      </c>
      <c r="H672" s="22" t="s">
        <v>249</v>
      </c>
      <c r="I672" s="14">
        <v>36887.9</v>
      </c>
      <c r="J672" s="14">
        <v>38487.6</v>
      </c>
      <c r="K672" s="14">
        <v>38194.3</v>
      </c>
    </row>
    <row r="673" spans="1:11" ht="153">
      <c r="A673" s="2" t="s">
        <v>446</v>
      </c>
      <c r="B673" s="38" t="s">
        <v>281</v>
      </c>
      <c r="C673" s="7" t="s">
        <v>246</v>
      </c>
      <c r="D673" s="7" t="s">
        <v>249</v>
      </c>
      <c r="E673" s="7" t="s">
        <v>481</v>
      </c>
      <c r="F673" s="40"/>
      <c r="G673" s="22"/>
      <c r="H673" s="22"/>
      <c r="I673" s="14">
        <f aca="true" t="shared" si="126" ref="I673:K674">I674</f>
        <v>16217.3</v>
      </c>
      <c r="J673" s="14">
        <f t="shared" si="126"/>
        <v>16763.9</v>
      </c>
      <c r="K673" s="14">
        <f t="shared" si="126"/>
        <v>16677.8</v>
      </c>
    </row>
    <row r="674" spans="1:11" ht="38.25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481</v>
      </c>
      <c r="F674" s="40" t="s">
        <v>53</v>
      </c>
      <c r="G674" s="22"/>
      <c r="H674" s="22"/>
      <c r="I674" s="14">
        <f t="shared" si="126"/>
        <v>16217.3</v>
      </c>
      <c r="J674" s="14">
        <f t="shared" si="126"/>
        <v>16763.9</v>
      </c>
      <c r="K674" s="14">
        <f t="shared" si="126"/>
        <v>16677.8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481</v>
      </c>
      <c r="F675" s="40" t="s">
        <v>54</v>
      </c>
      <c r="G675" s="22" t="s">
        <v>269</v>
      </c>
      <c r="H675" s="22" t="s">
        <v>249</v>
      </c>
      <c r="I675" s="14">
        <v>16217.3</v>
      </c>
      <c r="J675" s="14">
        <v>16763.9</v>
      </c>
      <c r="K675" s="14">
        <v>16677.8</v>
      </c>
    </row>
    <row r="676" spans="1:11" ht="140.25">
      <c r="A676" s="2" t="s">
        <v>518</v>
      </c>
      <c r="B676" s="38" t="s">
        <v>281</v>
      </c>
      <c r="C676" s="7" t="s">
        <v>246</v>
      </c>
      <c r="D676" s="7" t="s">
        <v>249</v>
      </c>
      <c r="E676" s="7" t="s">
        <v>519</v>
      </c>
      <c r="F676" s="40"/>
      <c r="G676" s="22"/>
      <c r="H676" s="22"/>
      <c r="I676" s="14">
        <f aca="true" t="shared" si="127" ref="I676:K677">I677</f>
        <v>181.4</v>
      </c>
      <c r="J676" s="14">
        <f t="shared" si="127"/>
        <v>0</v>
      </c>
      <c r="K676" s="14">
        <f t="shared" si="127"/>
        <v>0</v>
      </c>
    </row>
    <row r="677" spans="1:11" ht="25.5">
      <c r="A677" s="17" t="s">
        <v>16</v>
      </c>
      <c r="B677" s="38" t="s">
        <v>281</v>
      </c>
      <c r="C677" s="7" t="s">
        <v>246</v>
      </c>
      <c r="D677" s="7" t="s">
        <v>249</v>
      </c>
      <c r="E677" s="7" t="s">
        <v>519</v>
      </c>
      <c r="F677" s="40" t="s">
        <v>46</v>
      </c>
      <c r="G677" s="22"/>
      <c r="H677" s="22"/>
      <c r="I677" s="14">
        <f t="shared" si="127"/>
        <v>181.4</v>
      </c>
      <c r="J677" s="14">
        <f t="shared" si="127"/>
        <v>0</v>
      </c>
      <c r="K677" s="14">
        <f t="shared" si="127"/>
        <v>0</v>
      </c>
    </row>
    <row r="678" spans="1:11" ht="25.5">
      <c r="A678" s="17" t="s">
        <v>26</v>
      </c>
      <c r="B678" s="38" t="s">
        <v>281</v>
      </c>
      <c r="C678" s="7" t="s">
        <v>246</v>
      </c>
      <c r="D678" s="7" t="s">
        <v>249</v>
      </c>
      <c r="E678" s="7" t="s">
        <v>519</v>
      </c>
      <c r="F678" s="40" t="s">
        <v>69</v>
      </c>
      <c r="G678" s="22" t="s">
        <v>277</v>
      </c>
      <c r="H678" s="22" t="s">
        <v>261</v>
      </c>
      <c r="I678" s="14">
        <v>181.4</v>
      </c>
      <c r="J678" s="14"/>
      <c r="K678" s="14"/>
    </row>
    <row r="679" spans="1:11" ht="63.75">
      <c r="A679" s="2" t="s">
        <v>455</v>
      </c>
      <c r="B679" s="38" t="s">
        <v>281</v>
      </c>
      <c r="C679" s="7" t="s">
        <v>246</v>
      </c>
      <c r="D679" s="7" t="s">
        <v>249</v>
      </c>
      <c r="E679" s="7" t="s">
        <v>456</v>
      </c>
      <c r="F679" s="40"/>
      <c r="G679" s="22"/>
      <c r="H679" s="22"/>
      <c r="I679" s="14">
        <f aca="true" t="shared" si="128" ref="I679:K680">I680</f>
        <v>1150</v>
      </c>
      <c r="J679" s="14">
        <f t="shared" si="128"/>
        <v>1250</v>
      </c>
      <c r="K679" s="14">
        <f t="shared" si="128"/>
        <v>1250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456</v>
      </c>
      <c r="F680" s="40" t="s">
        <v>53</v>
      </c>
      <c r="G680" s="22"/>
      <c r="H680" s="22"/>
      <c r="I680" s="14">
        <f t="shared" si="128"/>
        <v>1150</v>
      </c>
      <c r="J680" s="14">
        <f t="shared" si="128"/>
        <v>1250</v>
      </c>
      <c r="K680" s="14">
        <f t="shared" si="128"/>
        <v>1250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456</v>
      </c>
      <c r="F681" s="40" t="s">
        <v>54</v>
      </c>
      <c r="G681" s="22" t="s">
        <v>269</v>
      </c>
      <c r="H681" s="22" t="s">
        <v>249</v>
      </c>
      <c r="I681" s="14">
        <v>1150</v>
      </c>
      <c r="J681" s="14">
        <v>1250</v>
      </c>
      <c r="K681" s="14">
        <v>1250</v>
      </c>
    </row>
    <row r="682" spans="1:11" ht="114.75">
      <c r="A682" s="2" t="s">
        <v>331</v>
      </c>
      <c r="B682" s="38" t="s">
        <v>281</v>
      </c>
      <c r="C682" s="7" t="s">
        <v>246</v>
      </c>
      <c r="D682" s="7" t="s">
        <v>249</v>
      </c>
      <c r="E682" s="7" t="s">
        <v>198</v>
      </c>
      <c r="F682" s="40"/>
      <c r="G682" s="22"/>
      <c r="H682" s="22"/>
      <c r="I682" s="14">
        <f aca="true" t="shared" si="129" ref="I682:K683">I683</f>
        <v>1033.7</v>
      </c>
      <c r="J682" s="14">
        <f t="shared" si="129"/>
        <v>1033.7</v>
      </c>
      <c r="K682" s="14">
        <f t="shared" si="129"/>
        <v>1033.7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198</v>
      </c>
      <c r="F683" s="40" t="s">
        <v>53</v>
      </c>
      <c r="G683" s="22"/>
      <c r="H683" s="22"/>
      <c r="I683" s="14">
        <f t="shared" si="129"/>
        <v>1033.7</v>
      </c>
      <c r="J683" s="14">
        <f t="shared" si="129"/>
        <v>1033.7</v>
      </c>
      <c r="K683" s="14">
        <f t="shared" si="129"/>
        <v>1033.7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198</v>
      </c>
      <c r="F684" s="40" t="s">
        <v>54</v>
      </c>
      <c r="G684" s="22" t="s">
        <v>269</v>
      </c>
      <c r="H684" s="22" t="s">
        <v>249</v>
      </c>
      <c r="I684" s="14">
        <v>1033.7</v>
      </c>
      <c r="J684" s="14">
        <v>1033.7</v>
      </c>
      <c r="K684" s="14">
        <v>1033.7</v>
      </c>
    </row>
    <row r="685" spans="1:11" ht="25.5">
      <c r="A685" s="2" t="s">
        <v>199</v>
      </c>
      <c r="B685" s="38" t="s">
        <v>281</v>
      </c>
      <c r="C685" s="7" t="s">
        <v>246</v>
      </c>
      <c r="D685" s="7" t="s">
        <v>259</v>
      </c>
      <c r="E685" s="7" t="s">
        <v>40</v>
      </c>
      <c r="F685" s="40"/>
      <c r="G685" s="22"/>
      <c r="H685" s="22"/>
      <c r="I685" s="14">
        <f>I686+I707+I704+I698+I701+I695+I692+I689</f>
        <v>76065.3</v>
      </c>
      <c r="J685" s="14">
        <f>J686+J707+J704+J698+J701+J695+J692+J689</f>
        <v>73936.5</v>
      </c>
      <c r="K685" s="14">
        <f>K686+K707+K704+K698+K701+K695+K692+K689</f>
        <v>73936.5</v>
      </c>
    </row>
    <row r="686" spans="1:11" ht="38.25">
      <c r="A686" s="10" t="s">
        <v>132</v>
      </c>
      <c r="B686" s="38" t="s">
        <v>281</v>
      </c>
      <c r="C686" s="7" t="s">
        <v>246</v>
      </c>
      <c r="D686" s="7" t="s">
        <v>259</v>
      </c>
      <c r="E686" s="7" t="s">
        <v>134</v>
      </c>
      <c r="F686" s="40"/>
      <c r="G686" s="22"/>
      <c r="H686" s="22"/>
      <c r="I686" s="14">
        <f aca="true" t="shared" si="130" ref="I686:K687">I687</f>
        <v>20884</v>
      </c>
      <c r="J686" s="14">
        <f t="shared" si="130"/>
        <v>14823.4</v>
      </c>
      <c r="K686" s="14">
        <f t="shared" si="130"/>
        <v>12293.6</v>
      </c>
    </row>
    <row r="687" spans="1:11" ht="38.25">
      <c r="A687" s="2" t="s">
        <v>23</v>
      </c>
      <c r="B687" s="38" t="s">
        <v>281</v>
      </c>
      <c r="C687" s="7" t="s">
        <v>246</v>
      </c>
      <c r="D687" s="7" t="s">
        <v>259</v>
      </c>
      <c r="E687" s="7" t="s">
        <v>134</v>
      </c>
      <c r="F687" s="40" t="s">
        <v>53</v>
      </c>
      <c r="G687" s="22"/>
      <c r="H687" s="22"/>
      <c r="I687" s="14">
        <f t="shared" si="130"/>
        <v>20884</v>
      </c>
      <c r="J687" s="14">
        <f t="shared" si="130"/>
        <v>14823.4</v>
      </c>
      <c r="K687" s="14">
        <f t="shared" si="130"/>
        <v>12293.6</v>
      </c>
    </row>
    <row r="688" spans="1:11" ht="12.75">
      <c r="A688" s="2" t="s">
        <v>24</v>
      </c>
      <c r="B688" s="38" t="s">
        <v>281</v>
      </c>
      <c r="C688" s="7" t="s">
        <v>246</v>
      </c>
      <c r="D688" s="7" t="s">
        <v>259</v>
      </c>
      <c r="E688" s="7" t="s">
        <v>134</v>
      </c>
      <c r="F688" s="40" t="s">
        <v>54</v>
      </c>
      <c r="G688" s="22" t="s">
        <v>269</v>
      </c>
      <c r="H688" s="22" t="s">
        <v>259</v>
      </c>
      <c r="I688" s="14">
        <v>20884</v>
      </c>
      <c r="J688" s="14">
        <v>14823.4</v>
      </c>
      <c r="K688" s="14">
        <v>12293.6</v>
      </c>
    </row>
    <row r="689" spans="1:11" ht="38.25">
      <c r="A689" s="2" t="s">
        <v>514</v>
      </c>
      <c r="B689" s="38" t="s">
        <v>281</v>
      </c>
      <c r="C689" s="7" t="s">
        <v>246</v>
      </c>
      <c r="D689" s="7" t="s">
        <v>259</v>
      </c>
      <c r="E689" s="7" t="s">
        <v>515</v>
      </c>
      <c r="F689" s="40"/>
      <c r="G689" s="22"/>
      <c r="H689" s="22"/>
      <c r="I689" s="14">
        <f aca="true" t="shared" si="131" ref="I689:K690">I690</f>
        <v>2419.8</v>
      </c>
      <c r="J689" s="14">
        <f t="shared" si="131"/>
        <v>8469.2</v>
      </c>
      <c r="K689" s="14">
        <f t="shared" si="131"/>
        <v>10999</v>
      </c>
    </row>
    <row r="690" spans="1:11" ht="38.25">
      <c r="A690" s="2" t="s">
        <v>23</v>
      </c>
      <c r="B690" s="38" t="s">
        <v>281</v>
      </c>
      <c r="C690" s="7" t="s">
        <v>246</v>
      </c>
      <c r="D690" s="7" t="s">
        <v>259</v>
      </c>
      <c r="E690" s="7" t="s">
        <v>515</v>
      </c>
      <c r="F690" s="40" t="s">
        <v>53</v>
      </c>
      <c r="G690" s="22"/>
      <c r="H690" s="22"/>
      <c r="I690" s="14">
        <f t="shared" si="131"/>
        <v>2419.8</v>
      </c>
      <c r="J690" s="14">
        <f t="shared" si="131"/>
        <v>8469.2</v>
      </c>
      <c r="K690" s="14">
        <f t="shared" si="131"/>
        <v>10999</v>
      </c>
    </row>
    <row r="691" spans="1:11" ht="52.5" customHeight="1">
      <c r="A691" s="2" t="s">
        <v>522</v>
      </c>
      <c r="B691" s="38" t="s">
        <v>281</v>
      </c>
      <c r="C691" s="7" t="s">
        <v>246</v>
      </c>
      <c r="D691" s="7" t="s">
        <v>259</v>
      </c>
      <c r="E691" s="7" t="s">
        <v>515</v>
      </c>
      <c r="F691" s="40" t="s">
        <v>523</v>
      </c>
      <c r="G691" s="22" t="s">
        <v>269</v>
      </c>
      <c r="H691" s="22" t="s">
        <v>274</v>
      </c>
      <c r="I691" s="14">
        <v>2419.8</v>
      </c>
      <c r="J691" s="14">
        <v>8469.2</v>
      </c>
      <c r="K691" s="14">
        <v>10999</v>
      </c>
    </row>
    <row r="692" spans="1:11" ht="25.5">
      <c r="A692" s="2" t="s">
        <v>358</v>
      </c>
      <c r="B692" s="38" t="s">
        <v>281</v>
      </c>
      <c r="C692" s="7" t="s">
        <v>246</v>
      </c>
      <c r="D692" s="7" t="s">
        <v>259</v>
      </c>
      <c r="E692" s="7" t="s">
        <v>359</v>
      </c>
      <c r="F692" s="40"/>
      <c r="G692" s="22"/>
      <c r="H692" s="22"/>
      <c r="I692" s="14">
        <f aca="true" t="shared" si="132" ref="I692:K693">I693</f>
        <v>2117.7</v>
      </c>
      <c r="J692" s="14">
        <f t="shared" si="132"/>
        <v>0</v>
      </c>
      <c r="K692" s="14">
        <f t="shared" si="132"/>
        <v>0</v>
      </c>
    </row>
    <row r="693" spans="1:11" ht="38.25">
      <c r="A693" s="2" t="s">
        <v>23</v>
      </c>
      <c r="B693" s="38" t="s">
        <v>281</v>
      </c>
      <c r="C693" s="7" t="s">
        <v>246</v>
      </c>
      <c r="D693" s="7" t="s">
        <v>259</v>
      </c>
      <c r="E693" s="7" t="s">
        <v>359</v>
      </c>
      <c r="F693" s="40" t="s">
        <v>53</v>
      </c>
      <c r="G693" s="22"/>
      <c r="H693" s="22"/>
      <c r="I693" s="14">
        <f t="shared" si="132"/>
        <v>2117.7</v>
      </c>
      <c r="J693" s="14">
        <f t="shared" si="132"/>
        <v>0</v>
      </c>
      <c r="K693" s="14">
        <f t="shared" si="132"/>
        <v>0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259</v>
      </c>
      <c r="E694" s="7" t="s">
        <v>359</v>
      </c>
      <c r="F694" s="40" t="s">
        <v>54</v>
      </c>
      <c r="G694" s="22" t="s">
        <v>269</v>
      </c>
      <c r="H694" s="22" t="s">
        <v>259</v>
      </c>
      <c r="I694" s="14">
        <v>2117.7</v>
      </c>
      <c r="J694" s="14"/>
      <c r="K694" s="14"/>
    </row>
    <row r="695" spans="1:11" ht="89.25">
      <c r="A695" s="10" t="s">
        <v>389</v>
      </c>
      <c r="B695" s="38" t="s">
        <v>281</v>
      </c>
      <c r="C695" s="7" t="s">
        <v>246</v>
      </c>
      <c r="D695" s="7" t="s">
        <v>259</v>
      </c>
      <c r="E695" s="7" t="s">
        <v>363</v>
      </c>
      <c r="F695" s="40"/>
      <c r="G695" s="22"/>
      <c r="H695" s="22"/>
      <c r="I695" s="14">
        <f aca="true" t="shared" si="133" ref="I695:K696">I696</f>
        <v>36237.9</v>
      </c>
      <c r="J695" s="14">
        <f t="shared" si="133"/>
        <v>35275.6</v>
      </c>
      <c r="K695" s="14">
        <f t="shared" si="133"/>
        <v>34685.2</v>
      </c>
    </row>
    <row r="696" spans="1:11" ht="38.25">
      <c r="A696" s="10" t="s">
        <v>23</v>
      </c>
      <c r="B696" s="38" t="s">
        <v>281</v>
      </c>
      <c r="C696" s="7" t="s">
        <v>246</v>
      </c>
      <c r="D696" s="7" t="s">
        <v>259</v>
      </c>
      <c r="E696" s="7" t="s">
        <v>363</v>
      </c>
      <c r="F696" s="40" t="s">
        <v>53</v>
      </c>
      <c r="G696" s="22"/>
      <c r="H696" s="22"/>
      <c r="I696" s="14">
        <f t="shared" si="133"/>
        <v>36237.9</v>
      </c>
      <c r="J696" s="14">
        <f t="shared" si="133"/>
        <v>35275.6</v>
      </c>
      <c r="K696" s="14">
        <f t="shared" si="133"/>
        <v>34685.2</v>
      </c>
    </row>
    <row r="697" spans="1:11" ht="12.75">
      <c r="A697" s="10" t="s">
        <v>28</v>
      </c>
      <c r="B697" s="38" t="s">
        <v>281</v>
      </c>
      <c r="C697" s="7" t="s">
        <v>246</v>
      </c>
      <c r="D697" s="7" t="s">
        <v>259</v>
      </c>
      <c r="E697" s="7" t="s">
        <v>363</v>
      </c>
      <c r="F697" s="40" t="s">
        <v>54</v>
      </c>
      <c r="G697" s="22" t="s">
        <v>269</v>
      </c>
      <c r="H697" s="22" t="s">
        <v>259</v>
      </c>
      <c r="I697" s="14">
        <v>36237.9</v>
      </c>
      <c r="J697" s="14">
        <v>35275.6</v>
      </c>
      <c r="K697" s="14">
        <v>34685.2</v>
      </c>
    </row>
    <row r="698" spans="1:11" ht="51">
      <c r="A698" s="10" t="s">
        <v>320</v>
      </c>
      <c r="B698" s="38" t="s">
        <v>281</v>
      </c>
      <c r="C698" s="7" t="s">
        <v>246</v>
      </c>
      <c r="D698" s="7" t="s">
        <v>259</v>
      </c>
      <c r="E698" s="7" t="s">
        <v>362</v>
      </c>
      <c r="F698" s="40"/>
      <c r="G698" s="22"/>
      <c r="H698" s="22"/>
      <c r="I698" s="14">
        <f aca="true" t="shared" si="134" ref="I698:K699">I699</f>
        <v>270.2</v>
      </c>
      <c r="J698" s="14">
        <f t="shared" si="134"/>
        <v>270.2</v>
      </c>
      <c r="K698" s="14">
        <f t="shared" si="134"/>
        <v>270.2</v>
      </c>
    </row>
    <row r="699" spans="1:11" ht="38.25">
      <c r="A699" s="10" t="s">
        <v>23</v>
      </c>
      <c r="B699" s="38" t="s">
        <v>281</v>
      </c>
      <c r="C699" s="7" t="s">
        <v>246</v>
      </c>
      <c r="D699" s="7" t="s">
        <v>259</v>
      </c>
      <c r="E699" s="7" t="s">
        <v>362</v>
      </c>
      <c r="F699" s="40" t="s">
        <v>53</v>
      </c>
      <c r="G699" s="22"/>
      <c r="H699" s="22"/>
      <c r="I699" s="14">
        <f t="shared" si="134"/>
        <v>270.2</v>
      </c>
      <c r="J699" s="14">
        <f t="shared" si="134"/>
        <v>270.2</v>
      </c>
      <c r="K699" s="14">
        <f t="shared" si="134"/>
        <v>270.2</v>
      </c>
    </row>
    <row r="700" spans="1:11" ht="12.75">
      <c r="A700" s="10" t="s">
        <v>28</v>
      </c>
      <c r="B700" s="38" t="s">
        <v>281</v>
      </c>
      <c r="C700" s="7" t="s">
        <v>246</v>
      </c>
      <c r="D700" s="7" t="s">
        <v>259</v>
      </c>
      <c r="E700" s="7" t="s">
        <v>362</v>
      </c>
      <c r="F700" s="40" t="s">
        <v>54</v>
      </c>
      <c r="G700" s="22" t="s">
        <v>269</v>
      </c>
      <c r="H700" s="22" t="s">
        <v>259</v>
      </c>
      <c r="I700" s="14">
        <v>270.2</v>
      </c>
      <c r="J700" s="14">
        <v>270.2</v>
      </c>
      <c r="K700" s="14">
        <v>270.2</v>
      </c>
    </row>
    <row r="701" spans="1:11" ht="89.25">
      <c r="A701" s="10" t="s">
        <v>390</v>
      </c>
      <c r="B701" s="38" t="s">
        <v>281</v>
      </c>
      <c r="C701" s="7" t="s">
        <v>246</v>
      </c>
      <c r="D701" s="7" t="s">
        <v>259</v>
      </c>
      <c r="E701" s="7" t="s">
        <v>353</v>
      </c>
      <c r="F701" s="40"/>
      <c r="G701" s="22"/>
      <c r="H701" s="22"/>
      <c r="I701" s="14">
        <f aca="true" t="shared" si="135" ref="I701:K702">I702</f>
        <v>8876.6</v>
      </c>
      <c r="J701" s="14">
        <f t="shared" si="135"/>
        <v>9839</v>
      </c>
      <c r="K701" s="14">
        <f t="shared" si="135"/>
        <v>10429.4</v>
      </c>
    </row>
    <row r="702" spans="1:11" ht="38.25">
      <c r="A702" s="10" t="s">
        <v>23</v>
      </c>
      <c r="B702" s="38" t="s">
        <v>281</v>
      </c>
      <c r="C702" s="7" t="s">
        <v>246</v>
      </c>
      <c r="D702" s="7" t="s">
        <v>259</v>
      </c>
      <c r="E702" s="7" t="s">
        <v>353</v>
      </c>
      <c r="F702" s="40" t="s">
        <v>53</v>
      </c>
      <c r="G702" s="22"/>
      <c r="H702" s="22"/>
      <c r="I702" s="14">
        <f t="shared" si="135"/>
        <v>8876.6</v>
      </c>
      <c r="J702" s="14">
        <f t="shared" si="135"/>
        <v>9839</v>
      </c>
      <c r="K702" s="14">
        <f t="shared" si="135"/>
        <v>10429.4</v>
      </c>
    </row>
    <row r="703" spans="1:11" ht="12.75">
      <c r="A703" s="10" t="s">
        <v>28</v>
      </c>
      <c r="B703" s="38" t="s">
        <v>281</v>
      </c>
      <c r="C703" s="7" t="s">
        <v>246</v>
      </c>
      <c r="D703" s="7" t="s">
        <v>259</v>
      </c>
      <c r="E703" s="7" t="s">
        <v>353</v>
      </c>
      <c r="F703" s="40" t="s">
        <v>54</v>
      </c>
      <c r="G703" s="22" t="s">
        <v>269</v>
      </c>
      <c r="H703" s="22" t="s">
        <v>259</v>
      </c>
      <c r="I703" s="14">
        <v>8876.6</v>
      </c>
      <c r="J703" s="14">
        <v>9839</v>
      </c>
      <c r="K703" s="14">
        <v>10429.4</v>
      </c>
    </row>
    <row r="704" spans="1:11" ht="38.25">
      <c r="A704" s="2" t="s">
        <v>318</v>
      </c>
      <c r="B704" s="38" t="s">
        <v>281</v>
      </c>
      <c r="C704" s="7" t="s">
        <v>246</v>
      </c>
      <c r="D704" s="7" t="s">
        <v>259</v>
      </c>
      <c r="E704" s="7" t="s">
        <v>319</v>
      </c>
      <c r="F704" s="40"/>
      <c r="G704" s="22"/>
      <c r="H704" s="22"/>
      <c r="I704" s="14">
        <f aca="true" t="shared" si="136" ref="I704:K705">I705</f>
        <v>5134.1</v>
      </c>
      <c r="J704" s="14">
        <f t="shared" si="136"/>
        <v>5134.1</v>
      </c>
      <c r="K704" s="14">
        <f t="shared" si="136"/>
        <v>5134.1</v>
      </c>
    </row>
    <row r="705" spans="1:11" ht="38.25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319</v>
      </c>
      <c r="F705" s="40" t="s">
        <v>53</v>
      </c>
      <c r="G705" s="22"/>
      <c r="H705" s="22"/>
      <c r="I705" s="14">
        <f t="shared" si="136"/>
        <v>5134.1</v>
      </c>
      <c r="J705" s="14">
        <f t="shared" si="136"/>
        <v>5134.1</v>
      </c>
      <c r="K705" s="14">
        <f t="shared" si="136"/>
        <v>5134.1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319</v>
      </c>
      <c r="F706" s="40" t="s">
        <v>54</v>
      </c>
      <c r="G706" s="22" t="s">
        <v>269</v>
      </c>
      <c r="H706" s="22" t="s">
        <v>259</v>
      </c>
      <c r="I706" s="14">
        <v>5134.1</v>
      </c>
      <c r="J706" s="14">
        <v>5134.1</v>
      </c>
      <c r="K706" s="14">
        <v>5134.1</v>
      </c>
    </row>
    <row r="707" spans="1:11" ht="114.75">
      <c r="A707" s="2" t="s">
        <v>331</v>
      </c>
      <c r="B707" s="38" t="s">
        <v>281</v>
      </c>
      <c r="C707" s="7" t="s">
        <v>246</v>
      </c>
      <c r="D707" s="7" t="s">
        <v>259</v>
      </c>
      <c r="E707" s="7" t="s">
        <v>198</v>
      </c>
      <c r="F707" s="40"/>
      <c r="G707" s="22"/>
      <c r="H707" s="22"/>
      <c r="I707" s="14">
        <f aca="true" t="shared" si="137" ref="I707:K708">I708</f>
        <v>125</v>
      </c>
      <c r="J707" s="14">
        <f t="shared" si="137"/>
        <v>125</v>
      </c>
      <c r="K707" s="14">
        <f t="shared" si="137"/>
        <v>125</v>
      </c>
    </row>
    <row r="708" spans="1:11" ht="38.25">
      <c r="A708" s="2" t="s">
        <v>23</v>
      </c>
      <c r="B708" s="38" t="s">
        <v>281</v>
      </c>
      <c r="C708" s="7" t="s">
        <v>246</v>
      </c>
      <c r="D708" s="7" t="s">
        <v>259</v>
      </c>
      <c r="E708" s="7" t="s">
        <v>198</v>
      </c>
      <c r="F708" s="40" t="s">
        <v>53</v>
      </c>
      <c r="G708" s="22"/>
      <c r="H708" s="22"/>
      <c r="I708" s="14">
        <f t="shared" si="137"/>
        <v>125</v>
      </c>
      <c r="J708" s="14">
        <f t="shared" si="137"/>
        <v>125</v>
      </c>
      <c r="K708" s="14">
        <f t="shared" si="137"/>
        <v>125</v>
      </c>
    </row>
    <row r="709" spans="1:11" ht="12.75">
      <c r="A709" s="2" t="s">
        <v>24</v>
      </c>
      <c r="B709" s="38" t="s">
        <v>281</v>
      </c>
      <c r="C709" s="7" t="s">
        <v>246</v>
      </c>
      <c r="D709" s="7" t="s">
        <v>259</v>
      </c>
      <c r="E709" s="7" t="s">
        <v>198</v>
      </c>
      <c r="F709" s="40" t="s">
        <v>54</v>
      </c>
      <c r="G709" s="22" t="s">
        <v>269</v>
      </c>
      <c r="H709" s="22" t="s">
        <v>259</v>
      </c>
      <c r="I709" s="14">
        <v>125</v>
      </c>
      <c r="J709" s="14">
        <v>125</v>
      </c>
      <c r="K709" s="14">
        <v>125</v>
      </c>
    </row>
    <row r="710" spans="1:11" ht="51">
      <c r="A710" s="2" t="s">
        <v>200</v>
      </c>
      <c r="B710" s="38" t="s">
        <v>281</v>
      </c>
      <c r="C710" s="7" t="s">
        <v>246</v>
      </c>
      <c r="D710" s="7" t="s">
        <v>261</v>
      </c>
      <c r="E710" s="7" t="s">
        <v>40</v>
      </c>
      <c r="F710" s="40"/>
      <c r="G710" s="22"/>
      <c r="H710" s="22"/>
      <c r="I710" s="14">
        <f>I711+I716+I721+I726+I731</f>
        <v>23276.2</v>
      </c>
      <c r="J710" s="14">
        <f>J711+J716+J721+J726+J731</f>
        <v>30253.799999999996</v>
      </c>
      <c r="K710" s="14">
        <f>K711+K716+K721+K726+K731</f>
        <v>30243.6</v>
      </c>
    </row>
    <row r="711" spans="1:11" ht="38.25">
      <c r="A711" s="2" t="s">
        <v>201</v>
      </c>
      <c r="B711" s="38" t="s">
        <v>281</v>
      </c>
      <c r="C711" s="7" t="s">
        <v>246</v>
      </c>
      <c r="D711" s="7" t="s">
        <v>261</v>
      </c>
      <c r="E711" s="7" t="s">
        <v>202</v>
      </c>
      <c r="F711" s="40"/>
      <c r="G711" s="22"/>
      <c r="H711" s="22"/>
      <c r="I711" s="14">
        <f>I712+I714</f>
        <v>1298.5</v>
      </c>
      <c r="J711" s="14">
        <f>J712+J714</f>
        <v>1319.8999999999999</v>
      </c>
      <c r="K711" s="14">
        <f>K712+K714</f>
        <v>1369</v>
      </c>
    </row>
    <row r="712" spans="1:11" ht="63.75">
      <c r="A712" s="10" t="s">
        <v>18</v>
      </c>
      <c r="B712" s="44" t="s">
        <v>281</v>
      </c>
      <c r="C712" s="45" t="s">
        <v>246</v>
      </c>
      <c r="D712" s="45" t="s">
        <v>261</v>
      </c>
      <c r="E712" s="7" t="s">
        <v>202</v>
      </c>
      <c r="F712" s="40" t="s">
        <v>94</v>
      </c>
      <c r="G712" s="22"/>
      <c r="H712" s="22"/>
      <c r="I712" s="14">
        <f>I713</f>
        <v>1186.3</v>
      </c>
      <c r="J712" s="14">
        <f>J713</f>
        <v>1194.1</v>
      </c>
      <c r="K712" s="14">
        <f>K713</f>
        <v>1242.5</v>
      </c>
    </row>
    <row r="713" spans="1:11" ht="25.5">
      <c r="A713" s="10" t="s">
        <v>19</v>
      </c>
      <c r="B713" s="44" t="s">
        <v>281</v>
      </c>
      <c r="C713" s="45" t="s">
        <v>246</v>
      </c>
      <c r="D713" s="45" t="s">
        <v>261</v>
      </c>
      <c r="E713" s="7" t="s">
        <v>202</v>
      </c>
      <c r="F713" s="40" t="s">
        <v>95</v>
      </c>
      <c r="G713" s="22" t="s">
        <v>269</v>
      </c>
      <c r="H713" s="22" t="s">
        <v>274</v>
      </c>
      <c r="I713" s="14">
        <v>1186.3</v>
      </c>
      <c r="J713" s="14">
        <v>1194.1</v>
      </c>
      <c r="K713" s="14">
        <v>1242.5</v>
      </c>
    </row>
    <row r="714" spans="1:11" ht="25.5">
      <c r="A714" s="10" t="s">
        <v>37</v>
      </c>
      <c r="B714" s="38" t="s">
        <v>281</v>
      </c>
      <c r="C714" s="7" t="s">
        <v>246</v>
      </c>
      <c r="D714" s="7" t="s">
        <v>261</v>
      </c>
      <c r="E714" s="7" t="s">
        <v>202</v>
      </c>
      <c r="F714" s="40" t="s">
        <v>48</v>
      </c>
      <c r="G714" s="22"/>
      <c r="H714" s="22"/>
      <c r="I714" s="14">
        <f>I715</f>
        <v>112.2</v>
      </c>
      <c r="J714" s="14">
        <f>J715</f>
        <v>125.8</v>
      </c>
      <c r="K714" s="14">
        <f>K715</f>
        <v>126.5</v>
      </c>
    </row>
    <row r="715" spans="1:11" ht="38.25">
      <c r="A715" s="2" t="s">
        <v>20</v>
      </c>
      <c r="B715" s="38" t="s">
        <v>281</v>
      </c>
      <c r="C715" s="7" t="s">
        <v>246</v>
      </c>
      <c r="D715" s="7" t="s">
        <v>261</v>
      </c>
      <c r="E715" s="7" t="s">
        <v>202</v>
      </c>
      <c r="F715" s="40" t="s">
        <v>49</v>
      </c>
      <c r="G715" s="22" t="s">
        <v>269</v>
      </c>
      <c r="H715" s="22" t="s">
        <v>274</v>
      </c>
      <c r="I715" s="14">
        <v>112.2</v>
      </c>
      <c r="J715" s="14">
        <v>125.8</v>
      </c>
      <c r="K715" s="14">
        <v>126.5</v>
      </c>
    </row>
    <row r="716" spans="1:11" ht="38.25">
      <c r="A716" s="10" t="s">
        <v>203</v>
      </c>
      <c r="B716" s="38" t="s">
        <v>281</v>
      </c>
      <c r="C716" s="7" t="s">
        <v>246</v>
      </c>
      <c r="D716" s="7" t="s">
        <v>261</v>
      </c>
      <c r="E716" s="7" t="s">
        <v>206</v>
      </c>
      <c r="F716" s="43"/>
      <c r="G716" s="22"/>
      <c r="H716" s="22"/>
      <c r="I716" s="14">
        <f>I719+I717</f>
        <v>9866</v>
      </c>
      <c r="J716" s="14">
        <f>J719+J717</f>
        <v>12072</v>
      </c>
      <c r="K716" s="14">
        <f>K719+K717</f>
        <v>12072</v>
      </c>
    </row>
    <row r="717" spans="1:11" ht="25.5">
      <c r="A717" s="10" t="s">
        <v>37</v>
      </c>
      <c r="B717" s="38" t="s">
        <v>281</v>
      </c>
      <c r="C717" s="7" t="s">
        <v>246</v>
      </c>
      <c r="D717" s="7" t="s">
        <v>261</v>
      </c>
      <c r="E717" s="7" t="s">
        <v>206</v>
      </c>
      <c r="F717" s="43" t="s">
        <v>48</v>
      </c>
      <c r="G717" s="22"/>
      <c r="H717" s="22"/>
      <c r="I717" s="14">
        <f>I718</f>
        <v>59</v>
      </c>
      <c r="J717" s="14">
        <f>J718</f>
        <v>72</v>
      </c>
      <c r="K717" s="14">
        <f>K718</f>
        <v>72</v>
      </c>
    </row>
    <row r="718" spans="1:11" ht="38.25">
      <c r="A718" s="2" t="s">
        <v>20</v>
      </c>
      <c r="B718" s="38" t="s">
        <v>281</v>
      </c>
      <c r="C718" s="7" t="s">
        <v>246</v>
      </c>
      <c r="D718" s="7" t="s">
        <v>261</v>
      </c>
      <c r="E718" s="7" t="s">
        <v>206</v>
      </c>
      <c r="F718" s="43" t="s">
        <v>49</v>
      </c>
      <c r="G718" s="22" t="s">
        <v>277</v>
      </c>
      <c r="H718" s="22" t="s">
        <v>261</v>
      </c>
      <c r="I718" s="14">
        <v>59</v>
      </c>
      <c r="J718" s="14">
        <v>72</v>
      </c>
      <c r="K718" s="14">
        <v>72</v>
      </c>
    </row>
    <row r="719" spans="1:11" ht="25.5">
      <c r="A719" s="17" t="s">
        <v>16</v>
      </c>
      <c r="B719" s="38" t="s">
        <v>281</v>
      </c>
      <c r="C719" s="7" t="s">
        <v>246</v>
      </c>
      <c r="D719" s="7" t="s">
        <v>261</v>
      </c>
      <c r="E719" s="7" t="s">
        <v>206</v>
      </c>
      <c r="F719" s="43" t="s">
        <v>46</v>
      </c>
      <c r="G719" s="22"/>
      <c r="H719" s="22"/>
      <c r="I719" s="14">
        <f>I720</f>
        <v>9807</v>
      </c>
      <c r="J719" s="14">
        <f>J720</f>
        <v>12000</v>
      </c>
      <c r="K719" s="14">
        <f>K720</f>
        <v>12000</v>
      </c>
    </row>
    <row r="720" spans="1:11" ht="25.5">
      <c r="A720" s="17" t="s">
        <v>26</v>
      </c>
      <c r="B720" s="38" t="s">
        <v>281</v>
      </c>
      <c r="C720" s="7" t="s">
        <v>246</v>
      </c>
      <c r="D720" s="7" t="s">
        <v>261</v>
      </c>
      <c r="E720" s="7" t="s">
        <v>206</v>
      </c>
      <c r="F720" s="43" t="s">
        <v>69</v>
      </c>
      <c r="G720" s="22" t="s">
        <v>277</v>
      </c>
      <c r="H720" s="22" t="s">
        <v>261</v>
      </c>
      <c r="I720" s="14">
        <v>9807</v>
      </c>
      <c r="J720" s="14">
        <v>12000</v>
      </c>
      <c r="K720" s="14">
        <v>12000</v>
      </c>
    </row>
    <row r="721" spans="1:11" ht="25.5">
      <c r="A721" s="17" t="s">
        <v>204</v>
      </c>
      <c r="B721" s="38" t="s">
        <v>281</v>
      </c>
      <c r="C721" s="7" t="s">
        <v>246</v>
      </c>
      <c r="D721" s="7" t="s">
        <v>261</v>
      </c>
      <c r="E721" s="7" t="s">
        <v>207</v>
      </c>
      <c r="F721" s="43"/>
      <c r="G721" s="22"/>
      <c r="H721" s="22"/>
      <c r="I721" s="14">
        <f>I724+I722</f>
        <v>4170.9</v>
      </c>
      <c r="J721" s="14">
        <f>J724+J722</f>
        <v>5432.4</v>
      </c>
      <c r="K721" s="14">
        <f>K724+K722</f>
        <v>5373.1</v>
      </c>
    </row>
    <row r="722" spans="1:11" ht="25.5">
      <c r="A722" s="10" t="s">
        <v>37</v>
      </c>
      <c r="B722" s="38" t="s">
        <v>281</v>
      </c>
      <c r="C722" s="7" t="s">
        <v>246</v>
      </c>
      <c r="D722" s="7" t="s">
        <v>261</v>
      </c>
      <c r="E722" s="7" t="s">
        <v>207</v>
      </c>
      <c r="F722" s="43" t="s">
        <v>48</v>
      </c>
      <c r="G722" s="22"/>
      <c r="H722" s="22"/>
      <c r="I722" s="14">
        <f>I723</f>
        <v>21.9</v>
      </c>
      <c r="J722" s="14">
        <f>J723</f>
        <v>32.4</v>
      </c>
      <c r="K722" s="14">
        <f>K723</f>
        <v>33.1</v>
      </c>
    </row>
    <row r="723" spans="1:11" ht="38.25">
      <c r="A723" s="2" t="s">
        <v>20</v>
      </c>
      <c r="B723" s="38" t="s">
        <v>281</v>
      </c>
      <c r="C723" s="7" t="s">
        <v>246</v>
      </c>
      <c r="D723" s="7" t="s">
        <v>261</v>
      </c>
      <c r="E723" s="7" t="s">
        <v>207</v>
      </c>
      <c r="F723" s="43" t="s">
        <v>49</v>
      </c>
      <c r="G723" s="22" t="s">
        <v>277</v>
      </c>
      <c r="H723" s="22" t="s">
        <v>261</v>
      </c>
      <c r="I723" s="14">
        <v>21.9</v>
      </c>
      <c r="J723" s="14">
        <v>32.4</v>
      </c>
      <c r="K723" s="14">
        <v>33.1</v>
      </c>
    </row>
    <row r="724" spans="1:11" ht="25.5">
      <c r="A724" s="17" t="s">
        <v>16</v>
      </c>
      <c r="B724" s="38" t="s">
        <v>281</v>
      </c>
      <c r="C724" s="7" t="s">
        <v>246</v>
      </c>
      <c r="D724" s="7" t="s">
        <v>261</v>
      </c>
      <c r="E724" s="7" t="s">
        <v>207</v>
      </c>
      <c r="F724" s="43" t="s">
        <v>46</v>
      </c>
      <c r="G724" s="22"/>
      <c r="H724" s="22"/>
      <c r="I724" s="14">
        <f>I725</f>
        <v>4149</v>
      </c>
      <c r="J724" s="14">
        <f>J725</f>
        <v>5400</v>
      </c>
      <c r="K724" s="14">
        <f>K725</f>
        <v>5340</v>
      </c>
    </row>
    <row r="725" spans="1:11" ht="25.5">
      <c r="A725" s="2" t="s">
        <v>17</v>
      </c>
      <c r="B725" s="38" t="s">
        <v>281</v>
      </c>
      <c r="C725" s="7" t="s">
        <v>246</v>
      </c>
      <c r="D725" s="7" t="s">
        <v>261</v>
      </c>
      <c r="E725" s="7" t="s">
        <v>207</v>
      </c>
      <c r="F725" s="43" t="s">
        <v>47</v>
      </c>
      <c r="G725" s="22" t="s">
        <v>277</v>
      </c>
      <c r="H725" s="22" t="s">
        <v>261</v>
      </c>
      <c r="I725" s="14">
        <v>4149</v>
      </c>
      <c r="J725" s="14">
        <v>5400</v>
      </c>
      <c r="K725" s="14">
        <v>5340</v>
      </c>
    </row>
    <row r="726" spans="1:11" ht="38.25">
      <c r="A726" s="17" t="s">
        <v>205</v>
      </c>
      <c r="B726" s="38" t="s">
        <v>281</v>
      </c>
      <c r="C726" s="7" t="s">
        <v>246</v>
      </c>
      <c r="D726" s="7" t="s">
        <v>261</v>
      </c>
      <c r="E726" s="7" t="s">
        <v>208</v>
      </c>
      <c r="F726" s="43"/>
      <c r="G726" s="22"/>
      <c r="H726" s="22"/>
      <c r="I726" s="14">
        <f>I729+I727</f>
        <v>7937.3</v>
      </c>
      <c r="J726" s="14">
        <f>J729+J727</f>
        <v>11424.9</v>
      </c>
      <c r="K726" s="14">
        <f>K729+K727</f>
        <v>11424.9</v>
      </c>
    </row>
    <row r="727" spans="1:11" ht="25.5">
      <c r="A727" s="10" t="s">
        <v>37</v>
      </c>
      <c r="B727" s="38" t="s">
        <v>281</v>
      </c>
      <c r="C727" s="7" t="s">
        <v>246</v>
      </c>
      <c r="D727" s="7" t="s">
        <v>261</v>
      </c>
      <c r="E727" s="7" t="s">
        <v>208</v>
      </c>
      <c r="F727" s="43" t="s">
        <v>48</v>
      </c>
      <c r="G727" s="22"/>
      <c r="H727" s="22"/>
      <c r="I727" s="14">
        <f>I728</f>
        <v>48</v>
      </c>
      <c r="J727" s="14">
        <f>J728</f>
        <v>74.9</v>
      </c>
      <c r="K727" s="14">
        <f>K728</f>
        <v>74.9</v>
      </c>
    </row>
    <row r="728" spans="1:11" ht="38.25">
      <c r="A728" s="2" t="s">
        <v>20</v>
      </c>
      <c r="B728" s="38" t="s">
        <v>281</v>
      </c>
      <c r="C728" s="7" t="s">
        <v>246</v>
      </c>
      <c r="D728" s="7" t="s">
        <v>261</v>
      </c>
      <c r="E728" s="7" t="s">
        <v>208</v>
      </c>
      <c r="F728" s="43" t="s">
        <v>49</v>
      </c>
      <c r="G728" s="22" t="s">
        <v>277</v>
      </c>
      <c r="H728" s="22" t="s">
        <v>261</v>
      </c>
      <c r="I728" s="14">
        <v>48</v>
      </c>
      <c r="J728" s="14">
        <v>74.9</v>
      </c>
      <c r="K728" s="14">
        <v>74.9</v>
      </c>
    </row>
    <row r="729" spans="1:11" ht="25.5">
      <c r="A729" s="17" t="s">
        <v>16</v>
      </c>
      <c r="B729" s="38" t="s">
        <v>281</v>
      </c>
      <c r="C729" s="7" t="s">
        <v>246</v>
      </c>
      <c r="D729" s="7" t="s">
        <v>261</v>
      </c>
      <c r="E729" s="7" t="s">
        <v>208</v>
      </c>
      <c r="F729" s="43" t="s">
        <v>46</v>
      </c>
      <c r="G729" s="22"/>
      <c r="H729" s="22"/>
      <c r="I729" s="14">
        <f>I730</f>
        <v>7889.3</v>
      </c>
      <c r="J729" s="14">
        <f>J730</f>
        <v>11350</v>
      </c>
      <c r="K729" s="14">
        <f>K730</f>
        <v>11350</v>
      </c>
    </row>
    <row r="730" spans="1:11" ht="25.5">
      <c r="A730" s="17" t="s">
        <v>26</v>
      </c>
      <c r="B730" s="38" t="s">
        <v>281</v>
      </c>
      <c r="C730" s="7" t="s">
        <v>246</v>
      </c>
      <c r="D730" s="7" t="s">
        <v>261</v>
      </c>
      <c r="E730" s="7" t="s">
        <v>208</v>
      </c>
      <c r="F730" s="43" t="s">
        <v>69</v>
      </c>
      <c r="G730" s="22" t="s">
        <v>277</v>
      </c>
      <c r="H730" s="22" t="s">
        <v>261</v>
      </c>
      <c r="I730" s="14">
        <v>7889.3</v>
      </c>
      <c r="J730" s="14">
        <v>11350</v>
      </c>
      <c r="K730" s="14">
        <v>11350</v>
      </c>
    </row>
    <row r="731" spans="1:11" ht="63.75">
      <c r="A731" s="17" t="s">
        <v>209</v>
      </c>
      <c r="B731" s="41" t="s">
        <v>281</v>
      </c>
      <c r="C731" s="13" t="s">
        <v>246</v>
      </c>
      <c r="D731" s="13" t="s">
        <v>261</v>
      </c>
      <c r="E731" s="13" t="s">
        <v>210</v>
      </c>
      <c r="F731" s="43"/>
      <c r="G731" s="22"/>
      <c r="H731" s="22"/>
      <c r="I731" s="14">
        <f aca="true" t="shared" si="138" ref="I731:K732">I732</f>
        <v>3.5</v>
      </c>
      <c r="J731" s="14">
        <f t="shared" si="138"/>
        <v>4.6</v>
      </c>
      <c r="K731" s="14">
        <f t="shared" si="138"/>
        <v>4.6</v>
      </c>
    </row>
    <row r="732" spans="1:11" ht="25.5">
      <c r="A732" s="10" t="s">
        <v>37</v>
      </c>
      <c r="B732" s="41" t="s">
        <v>281</v>
      </c>
      <c r="C732" s="13" t="s">
        <v>246</v>
      </c>
      <c r="D732" s="13" t="s">
        <v>261</v>
      </c>
      <c r="E732" s="13" t="s">
        <v>210</v>
      </c>
      <c r="F732" s="43" t="s">
        <v>48</v>
      </c>
      <c r="G732" s="22"/>
      <c r="H732" s="22"/>
      <c r="I732" s="14">
        <f t="shared" si="138"/>
        <v>3.5</v>
      </c>
      <c r="J732" s="14">
        <f t="shared" si="138"/>
        <v>4.6</v>
      </c>
      <c r="K732" s="14">
        <f t="shared" si="138"/>
        <v>4.6</v>
      </c>
    </row>
    <row r="733" spans="1:11" ht="38.25">
      <c r="A733" s="17" t="s">
        <v>20</v>
      </c>
      <c r="B733" s="41" t="s">
        <v>281</v>
      </c>
      <c r="C733" s="13" t="s">
        <v>246</v>
      </c>
      <c r="D733" s="13" t="s">
        <v>261</v>
      </c>
      <c r="E733" s="13" t="s">
        <v>210</v>
      </c>
      <c r="F733" s="43" t="s">
        <v>49</v>
      </c>
      <c r="G733" s="22" t="s">
        <v>269</v>
      </c>
      <c r="H733" s="22" t="s">
        <v>274</v>
      </c>
      <c r="I733" s="14">
        <v>3.5</v>
      </c>
      <c r="J733" s="14">
        <v>4.6</v>
      </c>
      <c r="K733" s="14">
        <v>4.6</v>
      </c>
    </row>
    <row r="734" spans="1:11" ht="25.5">
      <c r="A734" s="34" t="s">
        <v>290</v>
      </c>
      <c r="B734" s="24" t="s">
        <v>281</v>
      </c>
      <c r="C734" s="24" t="s">
        <v>247</v>
      </c>
      <c r="D734" s="24" t="s">
        <v>39</v>
      </c>
      <c r="E734" s="24" t="s">
        <v>40</v>
      </c>
      <c r="F734" s="25"/>
      <c r="G734" s="26"/>
      <c r="H734" s="26"/>
      <c r="I734" s="25">
        <f>I735</f>
        <v>15791.599999999999</v>
      </c>
      <c r="J734" s="25">
        <f>J735</f>
        <v>16661.5</v>
      </c>
      <c r="K734" s="25">
        <f>K735</f>
        <v>16661.5</v>
      </c>
    </row>
    <row r="735" spans="1:11" ht="38.25">
      <c r="A735" s="10" t="s">
        <v>211</v>
      </c>
      <c r="B735" s="38" t="s">
        <v>281</v>
      </c>
      <c r="C735" s="7" t="s">
        <v>247</v>
      </c>
      <c r="D735" s="7" t="s">
        <v>243</v>
      </c>
      <c r="E735" s="7" t="s">
        <v>40</v>
      </c>
      <c r="F735" s="40"/>
      <c r="G735" s="22"/>
      <c r="H735" s="22"/>
      <c r="I735" s="14">
        <f>+I736+I742+I747+I752</f>
        <v>15791.599999999999</v>
      </c>
      <c r="J735" s="14">
        <f>+J736+J742+J747+J752</f>
        <v>16661.5</v>
      </c>
      <c r="K735" s="14">
        <f>+K736+K742+K747+K752</f>
        <v>16661.5</v>
      </c>
    </row>
    <row r="736" spans="1:11" ht="38.25">
      <c r="A736" s="2" t="s">
        <v>303</v>
      </c>
      <c r="B736" s="38" t="s">
        <v>281</v>
      </c>
      <c r="C736" s="7" t="s">
        <v>247</v>
      </c>
      <c r="D736" s="7" t="s">
        <v>243</v>
      </c>
      <c r="E736" s="7" t="s">
        <v>304</v>
      </c>
      <c r="F736" s="40"/>
      <c r="G736" s="22"/>
      <c r="H736" s="22"/>
      <c r="I736" s="14">
        <f>I740+I737</f>
        <v>213.3</v>
      </c>
      <c r="J736" s="14">
        <f>J740+J737</f>
        <v>7757.6</v>
      </c>
      <c r="K736" s="14">
        <f>K740+K737</f>
        <v>7757.6</v>
      </c>
    </row>
    <row r="737" spans="1:11" ht="25.5">
      <c r="A737" s="10" t="s">
        <v>37</v>
      </c>
      <c r="B737" s="38" t="s">
        <v>281</v>
      </c>
      <c r="C737" s="7" t="s">
        <v>247</v>
      </c>
      <c r="D737" s="7" t="s">
        <v>243</v>
      </c>
      <c r="E737" s="7" t="s">
        <v>304</v>
      </c>
      <c r="F737" s="40" t="s">
        <v>48</v>
      </c>
      <c r="G737" s="22"/>
      <c r="H737" s="22"/>
      <c r="I737" s="14">
        <f>I739+I738</f>
        <v>213.3</v>
      </c>
      <c r="J737" s="14">
        <f>J739+J738</f>
        <v>261.3</v>
      </c>
      <c r="K737" s="14">
        <f>K739+K738</f>
        <v>261.3</v>
      </c>
    </row>
    <row r="738" spans="1:11" ht="38.25">
      <c r="A738" s="17" t="s">
        <v>20</v>
      </c>
      <c r="B738" s="38" t="s">
        <v>281</v>
      </c>
      <c r="C738" s="7" t="s">
        <v>247</v>
      </c>
      <c r="D738" s="7" t="s">
        <v>243</v>
      </c>
      <c r="E738" s="7" t="s">
        <v>304</v>
      </c>
      <c r="F738" s="40" t="s">
        <v>49</v>
      </c>
      <c r="G738" s="22" t="s">
        <v>269</v>
      </c>
      <c r="H738" s="22" t="s">
        <v>269</v>
      </c>
      <c r="I738" s="14">
        <v>176.5</v>
      </c>
      <c r="J738" s="14">
        <v>176.5</v>
      </c>
      <c r="K738" s="14">
        <v>176.5</v>
      </c>
    </row>
    <row r="739" spans="1:11" ht="38.25">
      <c r="A739" s="17" t="s">
        <v>20</v>
      </c>
      <c r="B739" s="38" t="s">
        <v>281</v>
      </c>
      <c r="C739" s="7" t="s">
        <v>247</v>
      </c>
      <c r="D739" s="7" t="s">
        <v>243</v>
      </c>
      <c r="E739" s="7" t="s">
        <v>304</v>
      </c>
      <c r="F739" s="40" t="s">
        <v>49</v>
      </c>
      <c r="G739" s="22" t="s">
        <v>269</v>
      </c>
      <c r="H739" s="22" t="s">
        <v>274</v>
      </c>
      <c r="I739" s="63">
        <v>36.8</v>
      </c>
      <c r="J739" s="63">
        <v>84.8</v>
      </c>
      <c r="K739" s="63">
        <v>84.8</v>
      </c>
    </row>
    <row r="740" spans="1:11" ht="38.25">
      <c r="A740" s="2" t="s">
        <v>23</v>
      </c>
      <c r="B740" s="38" t="s">
        <v>281</v>
      </c>
      <c r="C740" s="7" t="s">
        <v>247</v>
      </c>
      <c r="D740" s="7" t="s">
        <v>243</v>
      </c>
      <c r="E740" s="7" t="s">
        <v>304</v>
      </c>
      <c r="F740" s="40" t="s">
        <v>53</v>
      </c>
      <c r="G740" s="22"/>
      <c r="H740" s="22"/>
      <c r="I740" s="14">
        <f>I741</f>
        <v>0</v>
      </c>
      <c r="J740" s="14">
        <f>J741</f>
        <v>7496.3</v>
      </c>
      <c r="K740" s="14">
        <f>K741</f>
        <v>7496.3</v>
      </c>
    </row>
    <row r="741" spans="1:11" ht="12.75">
      <c r="A741" s="2" t="s">
        <v>24</v>
      </c>
      <c r="B741" s="38" t="s">
        <v>281</v>
      </c>
      <c r="C741" s="7" t="s">
        <v>247</v>
      </c>
      <c r="D741" s="7" t="s">
        <v>243</v>
      </c>
      <c r="E741" s="7" t="s">
        <v>304</v>
      </c>
      <c r="F741" s="40" t="s">
        <v>54</v>
      </c>
      <c r="G741" s="22" t="s">
        <v>269</v>
      </c>
      <c r="H741" s="22" t="s">
        <v>269</v>
      </c>
      <c r="I741" s="14"/>
      <c r="J741" s="14">
        <v>7496.3</v>
      </c>
      <c r="K741" s="14">
        <v>7496.3</v>
      </c>
    </row>
    <row r="742" spans="1:11" ht="38.25">
      <c r="A742" s="2" t="s">
        <v>305</v>
      </c>
      <c r="B742" s="38" t="s">
        <v>281</v>
      </c>
      <c r="C742" s="7" t="s">
        <v>247</v>
      </c>
      <c r="D742" s="7" t="s">
        <v>243</v>
      </c>
      <c r="E742" s="7" t="s">
        <v>306</v>
      </c>
      <c r="F742" s="40"/>
      <c r="G742" s="22"/>
      <c r="H742" s="22"/>
      <c r="I742" s="14">
        <f>I745+I743</f>
        <v>1510</v>
      </c>
      <c r="J742" s="14">
        <f>J745+J743</f>
        <v>8903.9</v>
      </c>
      <c r="K742" s="14">
        <f>K745+K743</f>
        <v>8903.9</v>
      </c>
    </row>
    <row r="743" spans="1:11" ht="25.5">
      <c r="A743" s="10" t="s">
        <v>37</v>
      </c>
      <c r="B743" s="38" t="s">
        <v>281</v>
      </c>
      <c r="C743" s="7" t="s">
        <v>247</v>
      </c>
      <c r="D743" s="7" t="s">
        <v>243</v>
      </c>
      <c r="E743" s="7" t="s">
        <v>306</v>
      </c>
      <c r="F743" s="40" t="s">
        <v>48</v>
      </c>
      <c r="G743" s="22"/>
      <c r="H743" s="22"/>
      <c r="I743" s="14">
        <f>I744</f>
        <v>62.7</v>
      </c>
      <c r="J743" s="14">
        <f>J744</f>
        <v>95.1</v>
      </c>
      <c r="K743" s="14">
        <f>K744</f>
        <v>95.1</v>
      </c>
    </row>
    <row r="744" spans="1:11" ht="38.25">
      <c r="A744" s="17" t="s">
        <v>20</v>
      </c>
      <c r="B744" s="38" t="s">
        <v>281</v>
      </c>
      <c r="C744" s="7" t="s">
        <v>247</v>
      </c>
      <c r="D744" s="7" t="s">
        <v>243</v>
      </c>
      <c r="E744" s="7" t="s">
        <v>306</v>
      </c>
      <c r="F744" s="40" t="s">
        <v>49</v>
      </c>
      <c r="G744" s="22" t="s">
        <v>269</v>
      </c>
      <c r="H744" s="22" t="s">
        <v>274</v>
      </c>
      <c r="I744" s="14">
        <v>62.7</v>
      </c>
      <c r="J744" s="14">
        <v>95.1</v>
      </c>
      <c r="K744" s="14">
        <v>95.1</v>
      </c>
    </row>
    <row r="745" spans="1:11" ht="38.25">
      <c r="A745" s="2" t="s">
        <v>23</v>
      </c>
      <c r="B745" s="38" t="s">
        <v>281</v>
      </c>
      <c r="C745" s="7" t="s">
        <v>247</v>
      </c>
      <c r="D745" s="7" t="s">
        <v>243</v>
      </c>
      <c r="E745" s="7" t="s">
        <v>306</v>
      </c>
      <c r="F745" s="40" t="s">
        <v>53</v>
      </c>
      <c r="G745" s="22"/>
      <c r="H745" s="22"/>
      <c r="I745" s="14">
        <f>I746</f>
        <v>1447.3</v>
      </c>
      <c r="J745" s="14">
        <f>J746</f>
        <v>8808.8</v>
      </c>
      <c r="K745" s="14">
        <f>K746</f>
        <v>8808.8</v>
      </c>
    </row>
    <row r="746" spans="1:11" ht="12.75">
      <c r="A746" s="2" t="s">
        <v>24</v>
      </c>
      <c r="B746" s="38" t="s">
        <v>281</v>
      </c>
      <c r="C746" s="7" t="s">
        <v>247</v>
      </c>
      <c r="D746" s="7" t="s">
        <v>243</v>
      </c>
      <c r="E746" s="7" t="s">
        <v>306</v>
      </c>
      <c r="F746" s="40" t="s">
        <v>54</v>
      </c>
      <c r="G746" s="22" t="s">
        <v>269</v>
      </c>
      <c r="H746" s="22" t="s">
        <v>269</v>
      </c>
      <c r="I746" s="14">
        <v>1447.3</v>
      </c>
      <c r="J746" s="14">
        <v>8808.8</v>
      </c>
      <c r="K746" s="14">
        <v>8808.8</v>
      </c>
    </row>
    <row r="747" spans="1:11" ht="12.75">
      <c r="A747" s="2" t="s">
        <v>503</v>
      </c>
      <c r="B747" s="38" t="s">
        <v>281</v>
      </c>
      <c r="C747" s="7" t="s">
        <v>247</v>
      </c>
      <c r="D747" s="7" t="s">
        <v>243</v>
      </c>
      <c r="E747" s="7" t="s">
        <v>505</v>
      </c>
      <c r="F747" s="40"/>
      <c r="G747" s="22"/>
      <c r="H747" s="22"/>
      <c r="I747" s="14">
        <f>I750+I748</f>
        <v>9251.6</v>
      </c>
      <c r="J747" s="14">
        <f>J750+J748</f>
        <v>0</v>
      </c>
      <c r="K747" s="14">
        <f>K750+K748</f>
        <v>0</v>
      </c>
    </row>
    <row r="748" spans="1:11" ht="25.5">
      <c r="A748" s="10" t="s">
        <v>37</v>
      </c>
      <c r="B748" s="38" t="s">
        <v>281</v>
      </c>
      <c r="C748" s="7" t="s">
        <v>247</v>
      </c>
      <c r="D748" s="7" t="s">
        <v>243</v>
      </c>
      <c r="E748" s="7" t="s">
        <v>505</v>
      </c>
      <c r="F748" s="40" t="s">
        <v>48</v>
      </c>
      <c r="G748" s="22"/>
      <c r="H748" s="22"/>
      <c r="I748" s="14">
        <f>I749</f>
        <v>130.6</v>
      </c>
      <c r="J748" s="14">
        <f>J749</f>
        <v>0</v>
      </c>
      <c r="K748" s="14">
        <f>K749</f>
        <v>0</v>
      </c>
    </row>
    <row r="749" spans="1:11" ht="38.25">
      <c r="A749" s="17" t="s">
        <v>20</v>
      </c>
      <c r="B749" s="38" t="s">
        <v>281</v>
      </c>
      <c r="C749" s="7" t="s">
        <v>247</v>
      </c>
      <c r="D749" s="7" t="s">
        <v>243</v>
      </c>
      <c r="E749" s="7" t="s">
        <v>505</v>
      </c>
      <c r="F749" s="40" t="s">
        <v>49</v>
      </c>
      <c r="G749" s="22" t="s">
        <v>269</v>
      </c>
      <c r="H749" s="22" t="s">
        <v>274</v>
      </c>
      <c r="I749" s="14">
        <v>130.6</v>
      </c>
      <c r="J749" s="14"/>
      <c r="K749" s="14"/>
    </row>
    <row r="750" spans="1:11" ht="38.25">
      <c r="A750" s="2" t="s">
        <v>23</v>
      </c>
      <c r="B750" s="38" t="s">
        <v>281</v>
      </c>
      <c r="C750" s="7" t="s">
        <v>247</v>
      </c>
      <c r="D750" s="7" t="s">
        <v>243</v>
      </c>
      <c r="E750" s="7" t="s">
        <v>505</v>
      </c>
      <c r="F750" s="40" t="s">
        <v>53</v>
      </c>
      <c r="G750" s="22"/>
      <c r="H750" s="22"/>
      <c r="I750" s="14">
        <f>I751</f>
        <v>9121</v>
      </c>
      <c r="J750" s="14">
        <f>J751</f>
        <v>0</v>
      </c>
      <c r="K750" s="14">
        <f>K751</f>
        <v>0</v>
      </c>
    </row>
    <row r="751" spans="1:11" ht="12.75">
      <c r="A751" s="2" t="s">
        <v>24</v>
      </c>
      <c r="B751" s="38" t="s">
        <v>281</v>
      </c>
      <c r="C751" s="7" t="s">
        <v>247</v>
      </c>
      <c r="D751" s="7" t="s">
        <v>243</v>
      </c>
      <c r="E751" s="7" t="s">
        <v>505</v>
      </c>
      <c r="F751" s="40" t="s">
        <v>54</v>
      </c>
      <c r="G751" s="22" t="s">
        <v>269</v>
      </c>
      <c r="H751" s="22" t="s">
        <v>269</v>
      </c>
      <c r="I751" s="14">
        <v>9121</v>
      </c>
      <c r="J751" s="14"/>
      <c r="K751" s="14"/>
    </row>
    <row r="752" spans="1:11" ht="25.5">
      <c r="A752" s="2" t="s">
        <v>504</v>
      </c>
      <c r="B752" s="38" t="s">
        <v>281</v>
      </c>
      <c r="C752" s="7" t="s">
        <v>247</v>
      </c>
      <c r="D752" s="7" t="s">
        <v>243</v>
      </c>
      <c r="E752" s="7" t="s">
        <v>506</v>
      </c>
      <c r="F752" s="40"/>
      <c r="G752" s="22"/>
      <c r="H752" s="22"/>
      <c r="I752" s="14">
        <f>I755+I753</f>
        <v>4816.7</v>
      </c>
      <c r="J752" s="14">
        <f>J755+J753</f>
        <v>0</v>
      </c>
      <c r="K752" s="14">
        <f>K755+K753</f>
        <v>0</v>
      </c>
    </row>
    <row r="753" spans="1:11" ht="25.5">
      <c r="A753" s="10" t="s">
        <v>37</v>
      </c>
      <c r="B753" s="38" t="s">
        <v>281</v>
      </c>
      <c r="C753" s="7" t="s">
        <v>247</v>
      </c>
      <c r="D753" s="7" t="s">
        <v>243</v>
      </c>
      <c r="E753" s="7" t="s">
        <v>506</v>
      </c>
      <c r="F753" s="40" t="s">
        <v>48</v>
      </c>
      <c r="G753" s="22"/>
      <c r="H753" s="22"/>
      <c r="I753" s="14">
        <f>I754</f>
        <v>22.4</v>
      </c>
      <c r="J753" s="14">
        <f>J754</f>
        <v>0</v>
      </c>
      <c r="K753" s="14">
        <f>K754</f>
        <v>0</v>
      </c>
    </row>
    <row r="754" spans="1:11" ht="38.25">
      <c r="A754" s="17" t="s">
        <v>20</v>
      </c>
      <c r="B754" s="38" t="s">
        <v>281</v>
      </c>
      <c r="C754" s="7" t="s">
        <v>247</v>
      </c>
      <c r="D754" s="7" t="s">
        <v>243</v>
      </c>
      <c r="E754" s="7" t="s">
        <v>506</v>
      </c>
      <c r="F754" s="40" t="s">
        <v>49</v>
      </c>
      <c r="G754" s="22" t="s">
        <v>269</v>
      </c>
      <c r="H754" s="22" t="s">
        <v>274</v>
      </c>
      <c r="I754" s="14">
        <v>22.4</v>
      </c>
      <c r="J754" s="14"/>
      <c r="K754" s="14"/>
    </row>
    <row r="755" spans="1:11" ht="38.25">
      <c r="A755" s="2" t="s">
        <v>23</v>
      </c>
      <c r="B755" s="38" t="s">
        <v>281</v>
      </c>
      <c r="C755" s="7" t="s">
        <v>247</v>
      </c>
      <c r="D755" s="7" t="s">
        <v>243</v>
      </c>
      <c r="E755" s="7" t="s">
        <v>506</v>
      </c>
      <c r="F755" s="40" t="s">
        <v>53</v>
      </c>
      <c r="G755" s="22"/>
      <c r="H755" s="22"/>
      <c r="I755" s="14">
        <f>I756</f>
        <v>4794.3</v>
      </c>
      <c r="J755" s="14">
        <f>J756</f>
        <v>0</v>
      </c>
      <c r="K755" s="14">
        <f>K756</f>
        <v>0</v>
      </c>
    </row>
    <row r="756" spans="1:11" ht="12.75">
      <c r="A756" s="2" t="s">
        <v>24</v>
      </c>
      <c r="B756" s="38" t="s">
        <v>281</v>
      </c>
      <c r="C756" s="7" t="s">
        <v>247</v>
      </c>
      <c r="D756" s="7" t="s">
        <v>243</v>
      </c>
      <c r="E756" s="7" t="s">
        <v>506</v>
      </c>
      <c r="F756" s="40" t="s">
        <v>54</v>
      </c>
      <c r="G756" s="22" t="s">
        <v>269</v>
      </c>
      <c r="H756" s="22" t="s">
        <v>269</v>
      </c>
      <c r="I756" s="14">
        <v>4794.3</v>
      </c>
      <c r="J756" s="14"/>
      <c r="K756" s="14"/>
    </row>
    <row r="757" spans="1:11" ht="25.5">
      <c r="A757" s="23" t="s">
        <v>109</v>
      </c>
      <c r="B757" s="24" t="s">
        <v>281</v>
      </c>
      <c r="C757" s="24" t="s">
        <v>248</v>
      </c>
      <c r="D757" s="24" t="s">
        <v>39</v>
      </c>
      <c r="E757" s="24" t="s">
        <v>40</v>
      </c>
      <c r="F757" s="25"/>
      <c r="G757" s="26"/>
      <c r="H757" s="26"/>
      <c r="I757" s="25">
        <f>I758</f>
        <v>35049.899999999994</v>
      </c>
      <c r="J757" s="25">
        <f>J758</f>
        <v>34824</v>
      </c>
      <c r="K757" s="25">
        <f>K758</f>
        <v>34824</v>
      </c>
    </row>
    <row r="758" spans="1:11" ht="38.25">
      <c r="A758" s="2" t="s">
        <v>158</v>
      </c>
      <c r="B758" s="38" t="s">
        <v>281</v>
      </c>
      <c r="C758" s="7" t="s">
        <v>248</v>
      </c>
      <c r="D758" s="7" t="s">
        <v>243</v>
      </c>
      <c r="E758" s="7" t="s">
        <v>40</v>
      </c>
      <c r="F758" s="40"/>
      <c r="G758" s="22"/>
      <c r="H758" s="22"/>
      <c r="I758" s="14">
        <f>I759+I762+I769+I776+I782+I779</f>
        <v>35049.899999999994</v>
      </c>
      <c r="J758" s="14">
        <f>J759+J762+J769+J776+J782+J779</f>
        <v>34824</v>
      </c>
      <c r="K758" s="14">
        <f>K759+K762+K769+K776+K782+K779</f>
        <v>34824</v>
      </c>
    </row>
    <row r="759" spans="1:11" ht="25.5">
      <c r="A759" s="31" t="s">
        <v>142</v>
      </c>
      <c r="B759" s="38" t="s">
        <v>281</v>
      </c>
      <c r="C759" s="7" t="s">
        <v>248</v>
      </c>
      <c r="D759" s="7" t="s">
        <v>243</v>
      </c>
      <c r="E759" s="7" t="s">
        <v>41</v>
      </c>
      <c r="F759" s="40"/>
      <c r="G759" s="22"/>
      <c r="H759" s="22"/>
      <c r="I759" s="14">
        <f aca="true" t="shared" si="139" ref="I759:K760">I760</f>
        <v>3765.5</v>
      </c>
      <c r="J759" s="14">
        <f t="shared" si="139"/>
        <v>3765.5</v>
      </c>
      <c r="K759" s="14">
        <f t="shared" si="139"/>
        <v>3765.5</v>
      </c>
    </row>
    <row r="760" spans="1:11" ht="63.75">
      <c r="A760" s="10" t="s">
        <v>18</v>
      </c>
      <c r="B760" s="38" t="s">
        <v>281</v>
      </c>
      <c r="C760" s="7" t="s">
        <v>248</v>
      </c>
      <c r="D760" s="7" t="s">
        <v>243</v>
      </c>
      <c r="E760" s="7" t="s">
        <v>41</v>
      </c>
      <c r="F760" s="40" t="s">
        <v>94</v>
      </c>
      <c r="G760" s="22"/>
      <c r="H760" s="22"/>
      <c r="I760" s="14">
        <f t="shared" si="139"/>
        <v>3765.5</v>
      </c>
      <c r="J760" s="14">
        <f t="shared" si="139"/>
        <v>3765.5</v>
      </c>
      <c r="K760" s="14">
        <f t="shared" si="139"/>
        <v>3765.5</v>
      </c>
    </row>
    <row r="761" spans="1:11" ht="25.5">
      <c r="A761" s="10" t="s">
        <v>19</v>
      </c>
      <c r="B761" s="38" t="s">
        <v>281</v>
      </c>
      <c r="C761" s="7" t="s">
        <v>248</v>
      </c>
      <c r="D761" s="7" t="s">
        <v>243</v>
      </c>
      <c r="E761" s="7" t="s">
        <v>41</v>
      </c>
      <c r="F761" s="40" t="s">
        <v>95</v>
      </c>
      <c r="G761" s="22" t="s">
        <v>269</v>
      </c>
      <c r="H761" s="22" t="s">
        <v>274</v>
      </c>
      <c r="I761" s="14">
        <v>3765.5</v>
      </c>
      <c r="J761" s="14">
        <v>3765.5</v>
      </c>
      <c r="K761" s="14">
        <v>3765.5</v>
      </c>
    </row>
    <row r="762" spans="1:11" ht="25.5">
      <c r="A762" s="10" t="s">
        <v>143</v>
      </c>
      <c r="B762" s="38" t="s">
        <v>281</v>
      </c>
      <c r="C762" s="7" t="s">
        <v>248</v>
      </c>
      <c r="D762" s="7" t="s">
        <v>243</v>
      </c>
      <c r="E762" s="7" t="s">
        <v>42</v>
      </c>
      <c r="F762" s="40"/>
      <c r="G762" s="22"/>
      <c r="H762" s="22"/>
      <c r="I762" s="14">
        <f>I763+I765+I767</f>
        <v>486.40000000000003</v>
      </c>
      <c r="J762" s="14">
        <f>J763+J765+J767</f>
        <v>292.2</v>
      </c>
      <c r="K762" s="14">
        <f>K763+K765+K767</f>
        <v>292.2</v>
      </c>
    </row>
    <row r="763" spans="1:11" ht="63.75">
      <c r="A763" s="10" t="s">
        <v>18</v>
      </c>
      <c r="B763" s="38" t="s">
        <v>281</v>
      </c>
      <c r="C763" s="7" t="s">
        <v>248</v>
      </c>
      <c r="D763" s="7" t="s">
        <v>243</v>
      </c>
      <c r="E763" s="7" t="s">
        <v>42</v>
      </c>
      <c r="F763" s="40" t="s">
        <v>94</v>
      </c>
      <c r="G763" s="22"/>
      <c r="H763" s="22"/>
      <c r="I763" s="14">
        <f>I764</f>
        <v>25</v>
      </c>
      <c r="J763" s="14">
        <f>J764</f>
        <v>25</v>
      </c>
      <c r="K763" s="14">
        <f>K764</f>
        <v>25</v>
      </c>
    </row>
    <row r="764" spans="1:11" ht="25.5">
      <c r="A764" s="10" t="s">
        <v>19</v>
      </c>
      <c r="B764" s="38" t="s">
        <v>281</v>
      </c>
      <c r="C764" s="7" t="s">
        <v>248</v>
      </c>
      <c r="D764" s="7" t="s">
        <v>243</v>
      </c>
      <c r="E764" s="7" t="s">
        <v>42</v>
      </c>
      <c r="F764" s="40" t="s">
        <v>95</v>
      </c>
      <c r="G764" s="22" t="s">
        <v>269</v>
      </c>
      <c r="H764" s="22" t="s">
        <v>274</v>
      </c>
      <c r="I764" s="14">
        <v>25</v>
      </c>
      <c r="J764" s="14">
        <v>25</v>
      </c>
      <c r="K764" s="14">
        <v>25</v>
      </c>
    </row>
    <row r="765" spans="1:11" ht="25.5">
      <c r="A765" s="10" t="s">
        <v>37</v>
      </c>
      <c r="B765" s="38" t="s">
        <v>281</v>
      </c>
      <c r="C765" s="7" t="s">
        <v>248</v>
      </c>
      <c r="D765" s="7" t="s">
        <v>243</v>
      </c>
      <c r="E765" s="7" t="s">
        <v>42</v>
      </c>
      <c r="F765" s="40" t="s">
        <v>48</v>
      </c>
      <c r="G765" s="22"/>
      <c r="H765" s="22"/>
      <c r="I765" s="14">
        <f>I766</f>
        <v>461.3</v>
      </c>
      <c r="J765" s="14">
        <f>J766</f>
        <v>267.2</v>
      </c>
      <c r="K765" s="14">
        <f>K766</f>
        <v>267.2</v>
      </c>
    </row>
    <row r="766" spans="1:11" ht="38.25">
      <c r="A766" s="2" t="s">
        <v>20</v>
      </c>
      <c r="B766" s="38" t="s">
        <v>281</v>
      </c>
      <c r="C766" s="7" t="s">
        <v>248</v>
      </c>
      <c r="D766" s="7" t="s">
        <v>243</v>
      </c>
      <c r="E766" s="7" t="s">
        <v>42</v>
      </c>
      <c r="F766" s="40" t="s">
        <v>49</v>
      </c>
      <c r="G766" s="22" t="s">
        <v>269</v>
      </c>
      <c r="H766" s="22" t="s">
        <v>274</v>
      </c>
      <c r="I766" s="14">
        <v>461.3</v>
      </c>
      <c r="J766" s="14">
        <v>267.2</v>
      </c>
      <c r="K766" s="14">
        <v>267.2</v>
      </c>
    </row>
    <row r="767" spans="1:11" ht="12.75">
      <c r="A767" s="2" t="s">
        <v>21</v>
      </c>
      <c r="B767" s="38" t="s">
        <v>281</v>
      </c>
      <c r="C767" s="7" t="s">
        <v>248</v>
      </c>
      <c r="D767" s="7" t="s">
        <v>243</v>
      </c>
      <c r="E767" s="7" t="s">
        <v>42</v>
      </c>
      <c r="F767" s="40" t="s">
        <v>86</v>
      </c>
      <c r="G767" s="22"/>
      <c r="H767" s="22"/>
      <c r="I767" s="14">
        <f>I768</f>
        <v>0.1</v>
      </c>
      <c r="J767" s="14">
        <f>J768</f>
        <v>0</v>
      </c>
      <c r="K767" s="14">
        <f>K768</f>
        <v>0</v>
      </c>
    </row>
    <row r="768" spans="1:11" ht="12.75">
      <c r="A768" s="2" t="s">
        <v>22</v>
      </c>
      <c r="B768" s="38" t="s">
        <v>281</v>
      </c>
      <c r="C768" s="7" t="s">
        <v>248</v>
      </c>
      <c r="D768" s="7" t="s">
        <v>243</v>
      </c>
      <c r="E768" s="7" t="s">
        <v>42</v>
      </c>
      <c r="F768" s="40" t="s">
        <v>96</v>
      </c>
      <c r="G768" s="22" t="s">
        <v>269</v>
      </c>
      <c r="H768" s="22" t="s">
        <v>274</v>
      </c>
      <c r="I768" s="14">
        <v>0.1</v>
      </c>
      <c r="J768" s="14"/>
      <c r="K768" s="14"/>
    </row>
    <row r="769" spans="1:11" ht="38.25">
      <c r="A769" s="10" t="s">
        <v>144</v>
      </c>
      <c r="B769" s="38" t="s">
        <v>281</v>
      </c>
      <c r="C769" s="7" t="s">
        <v>248</v>
      </c>
      <c r="D769" s="7" t="s">
        <v>243</v>
      </c>
      <c r="E769" s="7" t="s">
        <v>145</v>
      </c>
      <c r="F769" s="40"/>
      <c r="G769" s="22"/>
      <c r="H769" s="22"/>
      <c r="I769" s="14">
        <f>I770+I772+I774</f>
        <v>15131.800000000001</v>
      </c>
      <c r="J769" s="14">
        <f>J770+J772+J774</f>
        <v>15131.8</v>
      </c>
      <c r="K769" s="14">
        <f>K770+K772+K774</f>
        <v>15131.8</v>
      </c>
    </row>
    <row r="770" spans="1:11" ht="63.75">
      <c r="A770" s="10" t="s">
        <v>18</v>
      </c>
      <c r="B770" s="38" t="s">
        <v>281</v>
      </c>
      <c r="C770" s="7" t="s">
        <v>248</v>
      </c>
      <c r="D770" s="7" t="s">
        <v>243</v>
      </c>
      <c r="E770" s="7" t="s">
        <v>145</v>
      </c>
      <c r="F770" s="40" t="s">
        <v>94</v>
      </c>
      <c r="G770" s="22"/>
      <c r="H770" s="22"/>
      <c r="I770" s="14">
        <f>I771</f>
        <v>14438</v>
      </c>
      <c r="J770" s="14">
        <f>J771</f>
        <v>14438</v>
      </c>
      <c r="K770" s="14">
        <f>K771</f>
        <v>14438</v>
      </c>
    </row>
    <row r="771" spans="1:11" ht="25.5">
      <c r="A771" s="2" t="s">
        <v>27</v>
      </c>
      <c r="B771" s="38" t="s">
        <v>281</v>
      </c>
      <c r="C771" s="7" t="s">
        <v>248</v>
      </c>
      <c r="D771" s="7" t="s">
        <v>243</v>
      </c>
      <c r="E771" s="7" t="s">
        <v>145</v>
      </c>
      <c r="F771" s="40" t="s">
        <v>139</v>
      </c>
      <c r="G771" s="22" t="s">
        <v>269</v>
      </c>
      <c r="H771" s="22" t="s">
        <v>274</v>
      </c>
      <c r="I771" s="14">
        <v>14438</v>
      </c>
      <c r="J771" s="14">
        <v>14438</v>
      </c>
      <c r="K771" s="14">
        <v>14438</v>
      </c>
    </row>
    <row r="772" spans="1:11" ht="25.5">
      <c r="A772" s="10" t="s">
        <v>37</v>
      </c>
      <c r="B772" s="38" t="s">
        <v>281</v>
      </c>
      <c r="C772" s="7" t="s">
        <v>248</v>
      </c>
      <c r="D772" s="7" t="s">
        <v>243</v>
      </c>
      <c r="E772" s="7" t="s">
        <v>145</v>
      </c>
      <c r="F772" s="40" t="s">
        <v>48</v>
      </c>
      <c r="G772" s="22"/>
      <c r="H772" s="22"/>
      <c r="I772" s="14">
        <f>I773</f>
        <v>693.7</v>
      </c>
      <c r="J772" s="14">
        <f>J773</f>
        <v>693.8</v>
      </c>
      <c r="K772" s="14">
        <f>K773</f>
        <v>693.8</v>
      </c>
    </row>
    <row r="773" spans="1:11" ht="38.25">
      <c r="A773" s="2" t="s">
        <v>20</v>
      </c>
      <c r="B773" s="38" t="s">
        <v>281</v>
      </c>
      <c r="C773" s="7" t="s">
        <v>248</v>
      </c>
      <c r="D773" s="7" t="s">
        <v>243</v>
      </c>
      <c r="E773" s="7" t="s">
        <v>145</v>
      </c>
      <c r="F773" s="40" t="s">
        <v>49</v>
      </c>
      <c r="G773" s="22" t="s">
        <v>269</v>
      </c>
      <c r="H773" s="22" t="s">
        <v>274</v>
      </c>
      <c r="I773" s="14">
        <v>693.7</v>
      </c>
      <c r="J773" s="14">
        <v>693.8</v>
      </c>
      <c r="K773" s="14">
        <v>693.8</v>
      </c>
    </row>
    <row r="774" spans="1:11" ht="12.75">
      <c r="A774" s="2" t="s">
        <v>21</v>
      </c>
      <c r="B774" s="38" t="s">
        <v>281</v>
      </c>
      <c r="C774" s="7" t="s">
        <v>248</v>
      </c>
      <c r="D774" s="7" t="s">
        <v>243</v>
      </c>
      <c r="E774" s="7" t="s">
        <v>145</v>
      </c>
      <c r="F774" s="40" t="s">
        <v>86</v>
      </c>
      <c r="G774" s="22"/>
      <c r="H774" s="22"/>
      <c r="I774" s="14">
        <f>I775</f>
        <v>0.1</v>
      </c>
      <c r="J774" s="14">
        <f>J775</f>
        <v>0</v>
      </c>
      <c r="K774" s="14">
        <f>K775</f>
        <v>0</v>
      </c>
    </row>
    <row r="775" spans="1:11" ht="12.75">
      <c r="A775" s="2" t="s">
        <v>22</v>
      </c>
      <c r="B775" s="38" t="s">
        <v>281</v>
      </c>
      <c r="C775" s="7" t="s">
        <v>248</v>
      </c>
      <c r="D775" s="7" t="s">
        <v>243</v>
      </c>
      <c r="E775" s="7" t="s">
        <v>145</v>
      </c>
      <c r="F775" s="40" t="s">
        <v>96</v>
      </c>
      <c r="G775" s="22" t="s">
        <v>269</v>
      </c>
      <c r="H775" s="22" t="s">
        <v>274</v>
      </c>
      <c r="I775" s="14">
        <v>0.1</v>
      </c>
      <c r="J775" s="14"/>
      <c r="K775" s="14"/>
    </row>
    <row r="776" spans="1:11" ht="51">
      <c r="A776" s="10" t="s">
        <v>212</v>
      </c>
      <c r="B776" s="38" t="s">
        <v>281</v>
      </c>
      <c r="C776" s="7" t="s">
        <v>248</v>
      </c>
      <c r="D776" s="7" t="s">
        <v>243</v>
      </c>
      <c r="E776" s="7" t="s">
        <v>213</v>
      </c>
      <c r="F776" s="40"/>
      <c r="G776" s="22"/>
      <c r="H776" s="22"/>
      <c r="I776" s="14">
        <f aca="true" t="shared" si="140" ref="I776:K777">I777</f>
        <v>14205.5</v>
      </c>
      <c r="J776" s="14">
        <f t="shared" si="140"/>
        <v>14173.8</v>
      </c>
      <c r="K776" s="14">
        <f t="shared" si="140"/>
        <v>14173.8</v>
      </c>
    </row>
    <row r="777" spans="1:11" ht="38.25">
      <c r="A777" s="2" t="s">
        <v>23</v>
      </c>
      <c r="B777" s="38" t="s">
        <v>281</v>
      </c>
      <c r="C777" s="7" t="s">
        <v>248</v>
      </c>
      <c r="D777" s="7" t="s">
        <v>243</v>
      </c>
      <c r="E777" s="7" t="s">
        <v>213</v>
      </c>
      <c r="F777" s="40" t="s">
        <v>53</v>
      </c>
      <c r="G777" s="22"/>
      <c r="H777" s="22"/>
      <c r="I777" s="14">
        <f t="shared" si="140"/>
        <v>14205.5</v>
      </c>
      <c r="J777" s="14">
        <f t="shared" si="140"/>
        <v>14173.8</v>
      </c>
      <c r="K777" s="14">
        <f t="shared" si="140"/>
        <v>14173.8</v>
      </c>
    </row>
    <row r="778" spans="1:11" ht="12.75">
      <c r="A778" s="2" t="s">
        <v>24</v>
      </c>
      <c r="B778" s="38" t="s">
        <v>281</v>
      </c>
      <c r="C778" s="7" t="s">
        <v>248</v>
      </c>
      <c r="D778" s="7" t="s">
        <v>243</v>
      </c>
      <c r="E778" s="7" t="s">
        <v>213</v>
      </c>
      <c r="F778" s="40" t="s">
        <v>54</v>
      </c>
      <c r="G778" s="22" t="s">
        <v>269</v>
      </c>
      <c r="H778" s="22" t="s">
        <v>274</v>
      </c>
      <c r="I778" s="14">
        <v>14205.5</v>
      </c>
      <c r="J778" s="14">
        <v>14173.8</v>
      </c>
      <c r="K778" s="14">
        <v>14173.8</v>
      </c>
    </row>
    <row r="779" spans="1:11" ht="51">
      <c r="A779" s="2" t="s">
        <v>320</v>
      </c>
      <c r="B779" s="38" t="s">
        <v>281</v>
      </c>
      <c r="C779" s="7" t="s">
        <v>248</v>
      </c>
      <c r="D779" s="7" t="s">
        <v>243</v>
      </c>
      <c r="E779" s="7" t="s">
        <v>362</v>
      </c>
      <c r="F779" s="40"/>
      <c r="G779" s="22"/>
      <c r="H779" s="22"/>
      <c r="I779" s="14">
        <f aca="true" t="shared" si="141" ref="I779:K780">I780</f>
        <v>73.2</v>
      </c>
      <c r="J779" s="14">
        <f t="shared" si="141"/>
        <v>73.2</v>
      </c>
      <c r="K779" s="14">
        <f t="shared" si="141"/>
        <v>73.2</v>
      </c>
    </row>
    <row r="780" spans="1:11" ht="38.25">
      <c r="A780" s="2" t="s">
        <v>23</v>
      </c>
      <c r="B780" s="38" t="s">
        <v>281</v>
      </c>
      <c r="C780" s="7" t="s">
        <v>248</v>
      </c>
      <c r="D780" s="7" t="s">
        <v>243</v>
      </c>
      <c r="E780" s="7" t="s">
        <v>362</v>
      </c>
      <c r="F780" s="40" t="s">
        <v>53</v>
      </c>
      <c r="G780" s="22"/>
      <c r="H780" s="22"/>
      <c r="I780" s="14">
        <f t="shared" si="141"/>
        <v>73.2</v>
      </c>
      <c r="J780" s="14">
        <f t="shared" si="141"/>
        <v>73.2</v>
      </c>
      <c r="K780" s="14">
        <f t="shared" si="141"/>
        <v>73.2</v>
      </c>
    </row>
    <row r="781" spans="1:11" ht="12.75">
      <c r="A781" s="2" t="s">
        <v>24</v>
      </c>
      <c r="B781" s="38" t="s">
        <v>281</v>
      </c>
      <c r="C781" s="7" t="s">
        <v>248</v>
      </c>
      <c r="D781" s="7" t="s">
        <v>243</v>
      </c>
      <c r="E781" s="7" t="s">
        <v>362</v>
      </c>
      <c r="F781" s="40" t="s">
        <v>54</v>
      </c>
      <c r="G781" s="22" t="s">
        <v>269</v>
      </c>
      <c r="H781" s="22" t="s">
        <v>274</v>
      </c>
      <c r="I781" s="14">
        <v>73.2</v>
      </c>
      <c r="J781" s="14">
        <v>73.2</v>
      </c>
      <c r="K781" s="14">
        <v>73.2</v>
      </c>
    </row>
    <row r="782" spans="1:11" ht="38.25">
      <c r="A782" s="2" t="s">
        <v>318</v>
      </c>
      <c r="B782" s="38" t="s">
        <v>281</v>
      </c>
      <c r="C782" s="7" t="s">
        <v>248</v>
      </c>
      <c r="D782" s="7" t="s">
        <v>243</v>
      </c>
      <c r="E782" s="7" t="s">
        <v>319</v>
      </c>
      <c r="F782" s="40"/>
      <c r="G782" s="22"/>
      <c r="H782" s="22"/>
      <c r="I782" s="14">
        <f aca="true" t="shared" si="142" ref="I782:K783">I783</f>
        <v>1387.5</v>
      </c>
      <c r="J782" s="14">
        <f t="shared" si="142"/>
        <v>1387.5</v>
      </c>
      <c r="K782" s="14">
        <f t="shared" si="142"/>
        <v>1387.5</v>
      </c>
    </row>
    <row r="783" spans="1:11" ht="38.25">
      <c r="A783" s="2" t="s">
        <v>23</v>
      </c>
      <c r="B783" s="38" t="s">
        <v>281</v>
      </c>
      <c r="C783" s="7" t="s">
        <v>248</v>
      </c>
      <c r="D783" s="7" t="s">
        <v>243</v>
      </c>
      <c r="E783" s="7" t="s">
        <v>319</v>
      </c>
      <c r="F783" s="40" t="s">
        <v>53</v>
      </c>
      <c r="G783" s="22"/>
      <c r="H783" s="22"/>
      <c r="I783" s="14">
        <f t="shared" si="142"/>
        <v>1387.5</v>
      </c>
      <c r="J783" s="14">
        <f t="shared" si="142"/>
        <v>1387.5</v>
      </c>
      <c r="K783" s="14">
        <f t="shared" si="142"/>
        <v>1387.5</v>
      </c>
    </row>
    <row r="784" spans="1:11" ht="12.75">
      <c r="A784" s="2" t="s">
        <v>24</v>
      </c>
      <c r="B784" s="38" t="s">
        <v>281</v>
      </c>
      <c r="C784" s="7" t="s">
        <v>248</v>
      </c>
      <c r="D784" s="7" t="s">
        <v>243</v>
      </c>
      <c r="E784" s="7" t="s">
        <v>319</v>
      </c>
      <c r="F784" s="40" t="s">
        <v>54</v>
      </c>
      <c r="G784" s="22" t="s">
        <v>269</v>
      </c>
      <c r="H784" s="22" t="s">
        <v>274</v>
      </c>
      <c r="I784" s="14">
        <v>1387.5</v>
      </c>
      <c r="J784" s="14">
        <v>1387.5</v>
      </c>
      <c r="K784" s="14">
        <v>1387.5</v>
      </c>
    </row>
    <row r="785" spans="1:11" ht="38.25">
      <c r="A785" s="35" t="s">
        <v>348</v>
      </c>
      <c r="B785" s="5" t="s">
        <v>283</v>
      </c>
      <c r="C785" s="5" t="s">
        <v>244</v>
      </c>
      <c r="D785" s="5" t="s">
        <v>39</v>
      </c>
      <c r="E785" s="5" t="s">
        <v>40</v>
      </c>
      <c r="F785" s="6"/>
      <c r="G785" s="20"/>
      <c r="H785" s="20"/>
      <c r="I785" s="30">
        <f>I786+I791</f>
        <v>727.4000000000001</v>
      </c>
      <c r="J785" s="30">
        <f>J786+J791</f>
        <v>0</v>
      </c>
      <c r="K785" s="6">
        <f>K786+K791</f>
        <v>0</v>
      </c>
    </row>
    <row r="786" spans="1:11" ht="51">
      <c r="A786" s="34" t="s">
        <v>291</v>
      </c>
      <c r="B786" s="24" t="s">
        <v>283</v>
      </c>
      <c r="C786" s="24" t="s">
        <v>246</v>
      </c>
      <c r="D786" s="24" t="s">
        <v>39</v>
      </c>
      <c r="E786" s="24" t="s">
        <v>40</v>
      </c>
      <c r="F786" s="25"/>
      <c r="G786" s="26"/>
      <c r="H786" s="26"/>
      <c r="I786" s="29">
        <f aca="true" t="shared" si="143" ref="I786:K787">I787</f>
        <v>674.2</v>
      </c>
      <c r="J786" s="29">
        <f t="shared" si="143"/>
        <v>0</v>
      </c>
      <c r="K786" s="25">
        <f t="shared" si="143"/>
        <v>0</v>
      </c>
    </row>
    <row r="787" spans="1:11" ht="25.5">
      <c r="A787" s="31" t="s">
        <v>214</v>
      </c>
      <c r="B787" s="38" t="s">
        <v>283</v>
      </c>
      <c r="C787" s="7" t="s">
        <v>246</v>
      </c>
      <c r="D787" s="7" t="s">
        <v>243</v>
      </c>
      <c r="E787" s="7" t="s">
        <v>40</v>
      </c>
      <c r="F787" s="40"/>
      <c r="G787" s="22"/>
      <c r="H787" s="22"/>
      <c r="I787" s="63">
        <f t="shared" si="143"/>
        <v>674.2</v>
      </c>
      <c r="J787" s="63">
        <f t="shared" si="143"/>
        <v>0</v>
      </c>
      <c r="K787" s="63">
        <f t="shared" si="143"/>
        <v>0</v>
      </c>
    </row>
    <row r="788" spans="1:11" ht="38.25">
      <c r="A788" s="112" t="s">
        <v>443</v>
      </c>
      <c r="B788" s="38" t="s">
        <v>283</v>
      </c>
      <c r="C788" s="7" t="s">
        <v>246</v>
      </c>
      <c r="D788" s="7" t="s">
        <v>243</v>
      </c>
      <c r="E788" s="7" t="s">
        <v>444</v>
      </c>
      <c r="F788" s="40"/>
      <c r="G788" s="22"/>
      <c r="H788" s="22"/>
      <c r="I788" s="63">
        <f aca="true" t="shared" si="144" ref="I788:K789">I789</f>
        <v>674.2</v>
      </c>
      <c r="J788" s="63">
        <f t="shared" si="144"/>
        <v>0</v>
      </c>
      <c r="K788" s="14">
        <f t="shared" si="144"/>
        <v>0</v>
      </c>
    </row>
    <row r="789" spans="1:11" ht="38.25">
      <c r="A789" s="2" t="s">
        <v>23</v>
      </c>
      <c r="B789" s="38" t="s">
        <v>283</v>
      </c>
      <c r="C789" s="7" t="s">
        <v>246</v>
      </c>
      <c r="D789" s="7" t="s">
        <v>243</v>
      </c>
      <c r="E789" s="7" t="s">
        <v>444</v>
      </c>
      <c r="F789" s="40" t="s">
        <v>53</v>
      </c>
      <c r="G789" s="22"/>
      <c r="H789" s="22"/>
      <c r="I789" s="63">
        <f t="shared" si="144"/>
        <v>674.2</v>
      </c>
      <c r="J789" s="63">
        <f t="shared" si="144"/>
        <v>0</v>
      </c>
      <c r="K789" s="14">
        <f t="shared" si="144"/>
        <v>0</v>
      </c>
    </row>
    <row r="790" spans="1:11" ht="12.75">
      <c r="A790" s="2" t="s">
        <v>24</v>
      </c>
      <c r="B790" s="38" t="s">
        <v>283</v>
      </c>
      <c r="C790" s="7" t="s">
        <v>246</v>
      </c>
      <c r="D790" s="7" t="s">
        <v>243</v>
      </c>
      <c r="E790" s="7" t="s">
        <v>444</v>
      </c>
      <c r="F790" s="40" t="s">
        <v>54</v>
      </c>
      <c r="G790" s="22" t="s">
        <v>269</v>
      </c>
      <c r="H790" s="22" t="s">
        <v>269</v>
      </c>
      <c r="I790" s="63">
        <v>674.2</v>
      </c>
      <c r="J790" s="63"/>
      <c r="K790" s="14"/>
    </row>
    <row r="791" spans="1:11" ht="51">
      <c r="A791" s="34" t="s">
        <v>0</v>
      </c>
      <c r="B791" s="24" t="s">
        <v>283</v>
      </c>
      <c r="C791" s="24" t="s">
        <v>247</v>
      </c>
      <c r="D791" s="24" t="s">
        <v>39</v>
      </c>
      <c r="E791" s="24" t="s">
        <v>40</v>
      </c>
      <c r="F791" s="25"/>
      <c r="G791" s="26"/>
      <c r="H791" s="26"/>
      <c r="I791" s="29">
        <f aca="true" t="shared" si="145" ref="I791:K792">I792</f>
        <v>53.2</v>
      </c>
      <c r="J791" s="25">
        <f t="shared" si="145"/>
        <v>0</v>
      </c>
      <c r="K791" s="25">
        <f t="shared" si="145"/>
        <v>0</v>
      </c>
    </row>
    <row r="792" spans="1:11" ht="38.25">
      <c r="A792" s="10" t="s">
        <v>217</v>
      </c>
      <c r="B792" s="38" t="s">
        <v>283</v>
      </c>
      <c r="C792" s="7" t="s">
        <v>247</v>
      </c>
      <c r="D792" s="7" t="s">
        <v>243</v>
      </c>
      <c r="E792" s="7" t="s">
        <v>40</v>
      </c>
      <c r="F792" s="40"/>
      <c r="G792" s="22"/>
      <c r="H792" s="22"/>
      <c r="I792" s="63">
        <f t="shared" si="145"/>
        <v>53.2</v>
      </c>
      <c r="J792" s="14">
        <f t="shared" si="145"/>
        <v>0</v>
      </c>
      <c r="K792" s="14">
        <f t="shared" si="145"/>
        <v>0</v>
      </c>
    </row>
    <row r="793" spans="1:11" ht="12.75">
      <c r="A793" s="10" t="s">
        <v>215</v>
      </c>
      <c r="B793" s="38" t="s">
        <v>283</v>
      </c>
      <c r="C793" s="7" t="s">
        <v>247</v>
      </c>
      <c r="D793" s="7" t="s">
        <v>243</v>
      </c>
      <c r="E793" s="7" t="s">
        <v>216</v>
      </c>
      <c r="F793" s="40"/>
      <c r="G793" s="22"/>
      <c r="H793" s="22"/>
      <c r="I793" s="63">
        <f>+I794</f>
        <v>53.2</v>
      </c>
      <c r="J793" s="63">
        <f>+J794</f>
        <v>0</v>
      </c>
      <c r="K793" s="63">
        <f>+K794</f>
        <v>0</v>
      </c>
    </row>
    <row r="794" spans="1:11" ht="38.25">
      <c r="A794" s="2" t="s">
        <v>23</v>
      </c>
      <c r="B794" s="38" t="s">
        <v>283</v>
      </c>
      <c r="C794" s="7" t="s">
        <v>247</v>
      </c>
      <c r="D794" s="7" t="s">
        <v>243</v>
      </c>
      <c r="E794" s="7" t="s">
        <v>216</v>
      </c>
      <c r="F794" s="40" t="s">
        <v>53</v>
      </c>
      <c r="G794" s="22"/>
      <c r="H794" s="22"/>
      <c r="I794" s="63">
        <f>I795</f>
        <v>53.2</v>
      </c>
      <c r="J794" s="14">
        <f>J795</f>
        <v>0</v>
      </c>
      <c r="K794" s="14">
        <f>K795</f>
        <v>0</v>
      </c>
    </row>
    <row r="795" spans="1:11" ht="12.75">
      <c r="A795" s="2" t="s">
        <v>24</v>
      </c>
      <c r="B795" s="38" t="s">
        <v>283</v>
      </c>
      <c r="C795" s="7" t="s">
        <v>247</v>
      </c>
      <c r="D795" s="7" t="s">
        <v>243</v>
      </c>
      <c r="E795" s="7" t="s">
        <v>216</v>
      </c>
      <c r="F795" s="40" t="s">
        <v>54</v>
      </c>
      <c r="G795" s="22" t="s">
        <v>269</v>
      </c>
      <c r="H795" s="22" t="s">
        <v>274</v>
      </c>
      <c r="I795" s="63">
        <v>53.2</v>
      </c>
      <c r="J795" s="14"/>
      <c r="K795" s="14"/>
    </row>
    <row r="796" spans="1:11" ht="51">
      <c r="A796" s="12" t="s">
        <v>349</v>
      </c>
      <c r="B796" s="5" t="s">
        <v>1</v>
      </c>
      <c r="C796" s="5" t="s">
        <v>244</v>
      </c>
      <c r="D796" s="5" t="s">
        <v>39</v>
      </c>
      <c r="E796" s="5" t="s">
        <v>40</v>
      </c>
      <c r="F796" s="6"/>
      <c r="G796" s="20"/>
      <c r="H796" s="20"/>
      <c r="I796" s="30">
        <f>+I797+I841</f>
        <v>54932.6</v>
      </c>
      <c r="J796" s="30">
        <f>+J797+J841</f>
        <v>54172.899999999994</v>
      </c>
      <c r="K796" s="30">
        <f>+K797+K841</f>
        <v>54185.3</v>
      </c>
    </row>
    <row r="797" spans="1:11" ht="25.5">
      <c r="A797" s="23" t="s">
        <v>109</v>
      </c>
      <c r="B797" s="24" t="s">
        <v>1</v>
      </c>
      <c r="C797" s="24" t="s">
        <v>248</v>
      </c>
      <c r="D797" s="24" t="s">
        <v>39</v>
      </c>
      <c r="E797" s="24" t="s">
        <v>40</v>
      </c>
      <c r="F797" s="25"/>
      <c r="G797" s="26"/>
      <c r="H797" s="26"/>
      <c r="I797" s="25">
        <f>I798</f>
        <v>54850.5</v>
      </c>
      <c r="J797" s="25">
        <f>J798</f>
        <v>54172.899999999994</v>
      </c>
      <c r="K797" s="25">
        <f>K798</f>
        <v>54185.3</v>
      </c>
    </row>
    <row r="798" spans="1:11" ht="38.25">
      <c r="A798" s="2" t="s">
        <v>158</v>
      </c>
      <c r="B798" s="44" t="s">
        <v>1</v>
      </c>
      <c r="C798" s="45" t="s">
        <v>248</v>
      </c>
      <c r="D798" s="45" t="s">
        <v>243</v>
      </c>
      <c r="E798" s="45" t="s">
        <v>40</v>
      </c>
      <c r="F798" s="40"/>
      <c r="G798" s="22"/>
      <c r="H798" s="22"/>
      <c r="I798" s="14">
        <f>I799+I802+I809+I812+I823+I828+I833+I838+I820+I817</f>
        <v>54850.5</v>
      </c>
      <c r="J798" s="14">
        <f>J799+J802+J809+J812+J823+J828+J833+J838+J820+J817</f>
        <v>54172.899999999994</v>
      </c>
      <c r="K798" s="14">
        <f>K799+K802+K809+K812+K823+K828+K833+K838+K820+K817</f>
        <v>54185.3</v>
      </c>
    </row>
    <row r="799" spans="1:11" ht="25.5">
      <c r="A799" s="10" t="s">
        <v>142</v>
      </c>
      <c r="B799" s="44" t="s">
        <v>1</v>
      </c>
      <c r="C799" s="45" t="s">
        <v>248</v>
      </c>
      <c r="D799" s="45" t="s">
        <v>243</v>
      </c>
      <c r="E799" s="45" t="s">
        <v>41</v>
      </c>
      <c r="F799" s="40"/>
      <c r="G799" s="22"/>
      <c r="H799" s="22"/>
      <c r="I799" s="14">
        <f aca="true" t="shared" si="146" ref="I799:K800">I800</f>
        <v>43351.5</v>
      </c>
      <c r="J799" s="14">
        <f t="shared" si="146"/>
        <v>43351.5</v>
      </c>
      <c r="K799" s="14">
        <f t="shared" si="146"/>
        <v>43351.5</v>
      </c>
    </row>
    <row r="800" spans="1:11" ht="63.75">
      <c r="A800" s="10" t="s">
        <v>18</v>
      </c>
      <c r="B800" s="44" t="s">
        <v>1</v>
      </c>
      <c r="C800" s="45" t="s">
        <v>248</v>
      </c>
      <c r="D800" s="45" t="s">
        <v>243</v>
      </c>
      <c r="E800" s="45" t="s">
        <v>41</v>
      </c>
      <c r="F800" s="40" t="s">
        <v>94</v>
      </c>
      <c r="G800" s="22"/>
      <c r="H800" s="22"/>
      <c r="I800" s="14">
        <f t="shared" si="146"/>
        <v>43351.5</v>
      </c>
      <c r="J800" s="14">
        <f t="shared" si="146"/>
        <v>43351.5</v>
      </c>
      <c r="K800" s="14">
        <f t="shared" si="146"/>
        <v>43351.5</v>
      </c>
    </row>
    <row r="801" spans="1:11" ht="25.5">
      <c r="A801" s="10" t="s">
        <v>19</v>
      </c>
      <c r="B801" s="44" t="s">
        <v>1</v>
      </c>
      <c r="C801" s="45" t="s">
        <v>248</v>
      </c>
      <c r="D801" s="45" t="s">
        <v>243</v>
      </c>
      <c r="E801" s="45" t="s">
        <v>41</v>
      </c>
      <c r="F801" s="40" t="s">
        <v>95</v>
      </c>
      <c r="G801" s="22" t="s">
        <v>243</v>
      </c>
      <c r="H801" s="22" t="s">
        <v>261</v>
      </c>
      <c r="I801" s="14">
        <v>43351.5</v>
      </c>
      <c r="J801" s="14">
        <v>43351.5</v>
      </c>
      <c r="K801" s="14">
        <v>43351.5</v>
      </c>
    </row>
    <row r="802" spans="1:11" ht="25.5">
      <c r="A802" s="31" t="s">
        <v>143</v>
      </c>
      <c r="B802" s="44" t="s">
        <v>1</v>
      </c>
      <c r="C802" s="45" t="s">
        <v>248</v>
      </c>
      <c r="D802" s="45" t="s">
        <v>243</v>
      </c>
      <c r="E802" s="45" t="s">
        <v>42</v>
      </c>
      <c r="F802" s="40"/>
      <c r="G802" s="22"/>
      <c r="H802" s="22"/>
      <c r="I802" s="14">
        <f>I803+I805+I807</f>
        <v>5976</v>
      </c>
      <c r="J802" s="14">
        <f>J803+J805+J807</f>
        <v>5672</v>
      </c>
      <c r="K802" s="14">
        <f>K803+K805+K807</f>
        <v>5672</v>
      </c>
    </row>
    <row r="803" spans="1:11" ht="63.75">
      <c r="A803" s="10" t="s">
        <v>18</v>
      </c>
      <c r="B803" s="44" t="s">
        <v>1</v>
      </c>
      <c r="C803" s="45" t="s">
        <v>248</v>
      </c>
      <c r="D803" s="45" t="s">
        <v>243</v>
      </c>
      <c r="E803" s="45" t="s">
        <v>42</v>
      </c>
      <c r="F803" s="40" t="s">
        <v>94</v>
      </c>
      <c r="G803" s="22"/>
      <c r="H803" s="22"/>
      <c r="I803" s="63">
        <f>I804</f>
        <v>31.2</v>
      </c>
      <c r="J803" s="14">
        <f>J804</f>
        <v>51.2</v>
      </c>
      <c r="K803" s="14">
        <f>K804</f>
        <v>51.2</v>
      </c>
    </row>
    <row r="804" spans="1:11" ht="25.5">
      <c r="A804" s="10" t="s">
        <v>19</v>
      </c>
      <c r="B804" s="44" t="s">
        <v>1</v>
      </c>
      <c r="C804" s="45" t="s">
        <v>248</v>
      </c>
      <c r="D804" s="45" t="s">
        <v>243</v>
      </c>
      <c r="E804" s="45" t="s">
        <v>42</v>
      </c>
      <c r="F804" s="40" t="s">
        <v>95</v>
      </c>
      <c r="G804" s="22" t="s">
        <v>243</v>
      </c>
      <c r="H804" s="22" t="s">
        <v>261</v>
      </c>
      <c r="I804" s="63">
        <v>31.2</v>
      </c>
      <c r="J804" s="14">
        <v>51.2</v>
      </c>
      <c r="K804" s="14">
        <v>51.2</v>
      </c>
    </row>
    <row r="805" spans="1:11" ht="25.5">
      <c r="A805" s="10" t="s">
        <v>37</v>
      </c>
      <c r="B805" s="44" t="s">
        <v>1</v>
      </c>
      <c r="C805" s="45" t="s">
        <v>248</v>
      </c>
      <c r="D805" s="45" t="s">
        <v>243</v>
      </c>
      <c r="E805" s="45" t="s">
        <v>42</v>
      </c>
      <c r="F805" s="40" t="s">
        <v>48</v>
      </c>
      <c r="G805" s="22"/>
      <c r="H805" s="22"/>
      <c r="I805" s="14">
        <f>I806</f>
        <v>5691.8</v>
      </c>
      <c r="J805" s="14">
        <f>J806</f>
        <v>5367.8</v>
      </c>
      <c r="K805" s="14">
        <f>K806</f>
        <v>5367.8</v>
      </c>
    </row>
    <row r="806" spans="1:11" ht="38.25">
      <c r="A806" s="10" t="s">
        <v>20</v>
      </c>
      <c r="B806" s="44" t="s">
        <v>1</v>
      </c>
      <c r="C806" s="45" t="s">
        <v>248</v>
      </c>
      <c r="D806" s="45" t="s">
        <v>243</v>
      </c>
      <c r="E806" s="45" t="s">
        <v>42</v>
      </c>
      <c r="F806" s="40" t="s">
        <v>49</v>
      </c>
      <c r="G806" s="22" t="s">
        <v>243</v>
      </c>
      <c r="H806" s="22" t="s">
        <v>261</v>
      </c>
      <c r="I806" s="14">
        <v>5691.8</v>
      </c>
      <c r="J806" s="14">
        <v>5367.8</v>
      </c>
      <c r="K806" s="14">
        <v>5367.8</v>
      </c>
    </row>
    <row r="807" spans="1:11" ht="12.75">
      <c r="A807" s="10" t="s">
        <v>21</v>
      </c>
      <c r="B807" s="44" t="s">
        <v>1</v>
      </c>
      <c r="C807" s="45" t="s">
        <v>248</v>
      </c>
      <c r="D807" s="45" t="s">
        <v>243</v>
      </c>
      <c r="E807" s="45" t="s">
        <v>42</v>
      </c>
      <c r="F807" s="40" t="s">
        <v>86</v>
      </c>
      <c r="G807" s="22"/>
      <c r="H807" s="22"/>
      <c r="I807" s="14">
        <f>I808</f>
        <v>253</v>
      </c>
      <c r="J807" s="14">
        <f>J808</f>
        <v>253</v>
      </c>
      <c r="K807" s="14">
        <f>K808</f>
        <v>253</v>
      </c>
    </row>
    <row r="808" spans="1:11" ht="12.75">
      <c r="A808" s="10" t="s">
        <v>22</v>
      </c>
      <c r="B808" s="44" t="s">
        <v>1</v>
      </c>
      <c r="C808" s="45" t="s">
        <v>248</v>
      </c>
      <c r="D808" s="45" t="s">
        <v>243</v>
      </c>
      <c r="E808" s="45" t="s">
        <v>42</v>
      </c>
      <c r="F808" s="40" t="s">
        <v>96</v>
      </c>
      <c r="G808" s="22" t="s">
        <v>243</v>
      </c>
      <c r="H808" s="22" t="s">
        <v>261</v>
      </c>
      <c r="I808" s="14">
        <v>253</v>
      </c>
      <c r="J808" s="14">
        <v>253</v>
      </c>
      <c r="K808" s="14">
        <v>253</v>
      </c>
    </row>
    <row r="809" spans="1:11" ht="25.5">
      <c r="A809" s="31" t="s">
        <v>218</v>
      </c>
      <c r="B809" s="44" t="s">
        <v>1</v>
      </c>
      <c r="C809" s="45" t="s">
        <v>248</v>
      </c>
      <c r="D809" s="45" t="s">
        <v>243</v>
      </c>
      <c r="E809" s="45" t="s">
        <v>222</v>
      </c>
      <c r="F809" s="40"/>
      <c r="G809" s="22"/>
      <c r="H809" s="22"/>
      <c r="I809" s="14">
        <f aca="true" t="shared" si="147" ref="I809:K810">I810</f>
        <v>2689.5</v>
      </c>
      <c r="J809" s="14">
        <f t="shared" si="147"/>
        <v>2689.5</v>
      </c>
      <c r="K809" s="14">
        <f t="shared" si="147"/>
        <v>2689.5</v>
      </c>
    </row>
    <row r="810" spans="1:11" ht="63.75">
      <c r="A810" s="10" t="s">
        <v>18</v>
      </c>
      <c r="B810" s="44" t="s">
        <v>1</v>
      </c>
      <c r="C810" s="45" t="s">
        <v>248</v>
      </c>
      <c r="D810" s="45" t="s">
        <v>243</v>
      </c>
      <c r="E810" s="45" t="s">
        <v>222</v>
      </c>
      <c r="F810" s="40" t="s">
        <v>94</v>
      </c>
      <c r="G810" s="22"/>
      <c r="H810" s="22"/>
      <c r="I810" s="14">
        <f t="shared" si="147"/>
        <v>2689.5</v>
      </c>
      <c r="J810" s="14">
        <f t="shared" si="147"/>
        <v>2689.5</v>
      </c>
      <c r="K810" s="14">
        <f t="shared" si="147"/>
        <v>2689.5</v>
      </c>
    </row>
    <row r="811" spans="1:11" ht="25.5">
      <c r="A811" s="10" t="s">
        <v>19</v>
      </c>
      <c r="B811" s="44" t="s">
        <v>1</v>
      </c>
      <c r="C811" s="45" t="s">
        <v>248</v>
      </c>
      <c r="D811" s="45" t="s">
        <v>243</v>
      </c>
      <c r="E811" s="45" t="s">
        <v>222</v>
      </c>
      <c r="F811" s="40" t="s">
        <v>95</v>
      </c>
      <c r="G811" s="22" t="s">
        <v>243</v>
      </c>
      <c r="H811" s="22" t="s">
        <v>261</v>
      </c>
      <c r="I811" s="14">
        <v>2689.5</v>
      </c>
      <c r="J811" s="14">
        <v>2689.5</v>
      </c>
      <c r="K811" s="14">
        <v>2689.5</v>
      </c>
    </row>
    <row r="812" spans="1:11" ht="25.5">
      <c r="A812" s="31" t="s">
        <v>219</v>
      </c>
      <c r="B812" s="44" t="s">
        <v>1</v>
      </c>
      <c r="C812" s="45" t="s">
        <v>248</v>
      </c>
      <c r="D812" s="45" t="s">
        <v>243</v>
      </c>
      <c r="E812" s="45" t="s">
        <v>223</v>
      </c>
      <c r="F812" s="40"/>
      <c r="G812" s="22"/>
      <c r="H812" s="22"/>
      <c r="I812" s="14">
        <f>I815+I813</f>
        <v>72.1</v>
      </c>
      <c r="J812" s="14">
        <f>J815+J813</f>
        <v>92.1</v>
      </c>
      <c r="K812" s="14">
        <f>K815+K813</f>
        <v>92.1</v>
      </c>
    </row>
    <row r="813" spans="1:11" ht="63.75">
      <c r="A813" s="10" t="s">
        <v>18</v>
      </c>
      <c r="B813" s="44" t="s">
        <v>1</v>
      </c>
      <c r="C813" s="45" t="s">
        <v>248</v>
      </c>
      <c r="D813" s="45" t="s">
        <v>243</v>
      </c>
      <c r="E813" s="45" t="s">
        <v>223</v>
      </c>
      <c r="F813" s="40" t="s">
        <v>94</v>
      </c>
      <c r="G813" s="22"/>
      <c r="H813" s="22"/>
      <c r="I813" s="14">
        <f>I814</f>
        <v>36.7</v>
      </c>
      <c r="J813" s="14">
        <f>J814</f>
        <v>56.7</v>
      </c>
      <c r="K813" s="14">
        <f>K814</f>
        <v>56.7</v>
      </c>
    </row>
    <row r="814" spans="1:11" ht="25.5">
      <c r="A814" s="10" t="s">
        <v>19</v>
      </c>
      <c r="B814" s="44" t="s">
        <v>1</v>
      </c>
      <c r="C814" s="45" t="s">
        <v>248</v>
      </c>
      <c r="D814" s="45" t="s">
        <v>243</v>
      </c>
      <c r="E814" s="45" t="s">
        <v>223</v>
      </c>
      <c r="F814" s="40" t="s">
        <v>95</v>
      </c>
      <c r="G814" s="22" t="s">
        <v>243</v>
      </c>
      <c r="H814" s="22" t="s">
        <v>261</v>
      </c>
      <c r="I814" s="14">
        <v>36.7</v>
      </c>
      <c r="J814" s="14">
        <v>56.7</v>
      </c>
      <c r="K814" s="14">
        <v>56.7</v>
      </c>
    </row>
    <row r="815" spans="1:11" ht="25.5">
      <c r="A815" s="10" t="s">
        <v>37</v>
      </c>
      <c r="B815" s="44" t="s">
        <v>1</v>
      </c>
      <c r="C815" s="45" t="s">
        <v>248</v>
      </c>
      <c r="D815" s="45" t="s">
        <v>243</v>
      </c>
      <c r="E815" s="45" t="s">
        <v>223</v>
      </c>
      <c r="F815" s="40" t="s">
        <v>48</v>
      </c>
      <c r="G815" s="22"/>
      <c r="H815" s="22"/>
      <c r="I815" s="14">
        <f>I816</f>
        <v>35.4</v>
      </c>
      <c r="J815" s="14">
        <f>J816</f>
        <v>35.4</v>
      </c>
      <c r="K815" s="14">
        <f>K816</f>
        <v>35.4</v>
      </c>
    </row>
    <row r="816" spans="1:11" ht="38.25">
      <c r="A816" s="10" t="s">
        <v>20</v>
      </c>
      <c r="B816" s="44" t="s">
        <v>1</v>
      </c>
      <c r="C816" s="45" t="s">
        <v>248</v>
      </c>
      <c r="D816" s="45" t="s">
        <v>243</v>
      </c>
      <c r="E816" s="45" t="s">
        <v>223</v>
      </c>
      <c r="F816" s="40" t="s">
        <v>49</v>
      </c>
      <c r="G816" s="22" t="s">
        <v>243</v>
      </c>
      <c r="H816" s="22" t="s">
        <v>261</v>
      </c>
      <c r="I816" s="14">
        <v>35.4</v>
      </c>
      <c r="J816" s="14">
        <v>35.4</v>
      </c>
      <c r="K816" s="14">
        <v>35.4</v>
      </c>
    </row>
    <row r="817" spans="1:11" ht="51">
      <c r="A817" s="10" t="s">
        <v>316</v>
      </c>
      <c r="B817" s="44" t="s">
        <v>1</v>
      </c>
      <c r="C817" s="45" t="s">
        <v>248</v>
      </c>
      <c r="D817" s="45" t="s">
        <v>243</v>
      </c>
      <c r="E817" s="45" t="s">
        <v>317</v>
      </c>
      <c r="F817" s="40"/>
      <c r="G817" s="22"/>
      <c r="H817" s="22"/>
      <c r="I817" s="14">
        <f aca="true" t="shared" si="148" ref="I817:K818">I818</f>
        <v>100</v>
      </c>
      <c r="J817" s="14">
        <f t="shared" si="148"/>
        <v>0</v>
      </c>
      <c r="K817" s="14">
        <f t="shared" si="148"/>
        <v>0</v>
      </c>
    </row>
    <row r="818" spans="1:11" ht="25.5">
      <c r="A818" s="10" t="s">
        <v>37</v>
      </c>
      <c r="B818" s="44" t="s">
        <v>1</v>
      </c>
      <c r="C818" s="45" t="s">
        <v>248</v>
      </c>
      <c r="D818" s="45" t="s">
        <v>243</v>
      </c>
      <c r="E818" s="45" t="s">
        <v>317</v>
      </c>
      <c r="F818" s="40" t="s">
        <v>48</v>
      </c>
      <c r="G818" s="22"/>
      <c r="H818" s="22"/>
      <c r="I818" s="14">
        <f t="shared" si="148"/>
        <v>100</v>
      </c>
      <c r="J818" s="14">
        <f t="shared" si="148"/>
        <v>0</v>
      </c>
      <c r="K818" s="14">
        <f t="shared" si="148"/>
        <v>0</v>
      </c>
    </row>
    <row r="819" spans="1:11" ht="38.25">
      <c r="A819" s="10" t="s">
        <v>20</v>
      </c>
      <c r="B819" s="44" t="s">
        <v>1</v>
      </c>
      <c r="C819" s="45" t="s">
        <v>248</v>
      </c>
      <c r="D819" s="45" t="s">
        <v>243</v>
      </c>
      <c r="E819" s="45" t="s">
        <v>317</v>
      </c>
      <c r="F819" s="40" t="s">
        <v>49</v>
      </c>
      <c r="G819" s="22" t="s">
        <v>243</v>
      </c>
      <c r="H819" s="22" t="s">
        <v>261</v>
      </c>
      <c r="I819" s="14">
        <v>100</v>
      </c>
      <c r="J819" s="14"/>
      <c r="K819" s="14"/>
    </row>
    <row r="820" spans="1:11" ht="54.75" customHeight="1">
      <c r="A820" s="2" t="s">
        <v>420</v>
      </c>
      <c r="B820" s="44" t="s">
        <v>1</v>
      </c>
      <c r="C820" s="45" t="s">
        <v>248</v>
      </c>
      <c r="D820" s="45" t="s">
        <v>243</v>
      </c>
      <c r="E820" s="45" t="s">
        <v>302</v>
      </c>
      <c r="F820" s="40"/>
      <c r="G820" s="22"/>
      <c r="H820" s="22"/>
      <c r="I820" s="14">
        <f aca="true" t="shared" si="149" ref="I820:K821">I821</f>
        <v>4.8</v>
      </c>
      <c r="J820" s="14">
        <f t="shared" si="149"/>
        <v>74.7</v>
      </c>
      <c r="K820" s="14">
        <f t="shared" si="149"/>
        <v>2.6</v>
      </c>
    </row>
    <row r="821" spans="1:11" ht="25.5">
      <c r="A821" s="10" t="s">
        <v>301</v>
      </c>
      <c r="B821" s="44" t="s">
        <v>1</v>
      </c>
      <c r="C821" s="45" t="s">
        <v>248</v>
      </c>
      <c r="D821" s="45" t="s">
        <v>243</v>
      </c>
      <c r="E821" s="45" t="s">
        <v>302</v>
      </c>
      <c r="F821" s="40" t="s">
        <v>48</v>
      </c>
      <c r="G821" s="22"/>
      <c r="H821" s="22"/>
      <c r="I821" s="14">
        <f t="shared" si="149"/>
        <v>4.8</v>
      </c>
      <c r="J821" s="14">
        <f t="shared" si="149"/>
        <v>74.7</v>
      </c>
      <c r="K821" s="14">
        <f t="shared" si="149"/>
        <v>2.6</v>
      </c>
    </row>
    <row r="822" spans="1:11" ht="38.25">
      <c r="A822" s="10" t="s">
        <v>20</v>
      </c>
      <c r="B822" s="44" t="s">
        <v>1</v>
      </c>
      <c r="C822" s="45" t="s">
        <v>248</v>
      </c>
      <c r="D822" s="45" t="s">
        <v>243</v>
      </c>
      <c r="E822" s="45" t="s">
        <v>302</v>
      </c>
      <c r="F822" s="40" t="s">
        <v>49</v>
      </c>
      <c r="G822" s="22" t="s">
        <v>243</v>
      </c>
      <c r="H822" s="22" t="s">
        <v>264</v>
      </c>
      <c r="I822" s="14">
        <v>4.8</v>
      </c>
      <c r="J822" s="14">
        <v>74.7</v>
      </c>
      <c r="K822" s="14">
        <v>2.6</v>
      </c>
    </row>
    <row r="823" spans="1:11" ht="24">
      <c r="A823" s="47" t="s">
        <v>220</v>
      </c>
      <c r="B823" s="44" t="s">
        <v>1</v>
      </c>
      <c r="C823" s="45" t="s">
        <v>248</v>
      </c>
      <c r="D823" s="45" t="s">
        <v>243</v>
      </c>
      <c r="E823" s="45" t="s">
        <v>224</v>
      </c>
      <c r="F823" s="40"/>
      <c r="G823" s="22"/>
      <c r="H823" s="22"/>
      <c r="I823" s="14">
        <f>I824+I826</f>
        <v>563.1</v>
      </c>
      <c r="J823" s="14">
        <f>J824+J826</f>
        <v>572.8</v>
      </c>
      <c r="K823" s="14">
        <f>K824+K826</f>
        <v>593.9</v>
      </c>
    </row>
    <row r="824" spans="1:11" ht="63.75">
      <c r="A824" s="10" t="s">
        <v>18</v>
      </c>
      <c r="B824" s="44" t="s">
        <v>1</v>
      </c>
      <c r="C824" s="45" t="s">
        <v>248</v>
      </c>
      <c r="D824" s="45" t="s">
        <v>243</v>
      </c>
      <c r="E824" s="45" t="s">
        <v>224</v>
      </c>
      <c r="F824" s="40" t="s">
        <v>94</v>
      </c>
      <c r="G824" s="22"/>
      <c r="H824" s="22"/>
      <c r="I824" s="14">
        <f>I825</f>
        <v>520.1</v>
      </c>
      <c r="J824" s="14">
        <f>J825</f>
        <v>525.3</v>
      </c>
      <c r="K824" s="14">
        <f>K825</f>
        <v>546.4</v>
      </c>
    </row>
    <row r="825" spans="1:11" ht="25.5">
      <c r="A825" s="10" t="s">
        <v>19</v>
      </c>
      <c r="B825" s="44" t="s">
        <v>1</v>
      </c>
      <c r="C825" s="45" t="s">
        <v>248</v>
      </c>
      <c r="D825" s="45" t="s">
        <v>243</v>
      </c>
      <c r="E825" s="45" t="s">
        <v>224</v>
      </c>
      <c r="F825" s="40" t="s">
        <v>95</v>
      </c>
      <c r="G825" s="22" t="s">
        <v>243</v>
      </c>
      <c r="H825" s="22" t="s">
        <v>261</v>
      </c>
      <c r="I825" s="14">
        <v>520.1</v>
      </c>
      <c r="J825" s="14">
        <v>525.3</v>
      </c>
      <c r="K825" s="14">
        <v>546.4</v>
      </c>
    </row>
    <row r="826" spans="1:11" ht="25.5">
      <c r="A826" s="10" t="s">
        <v>37</v>
      </c>
      <c r="B826" s="44" t="s">
        <v>1</v>
      </c>
      <c r="C826" s="45" t="s">
        <v>248</v>
      </c>
      <c r="D826" s="45" t="s">
        <v>243</v>
      </c>
      <c r="E826" s="45" t="s">
        <v>224</v>
      </c>
      <c r="F826" s="40" t="s">
        <v>48</v>
      </c>
      <c r="G826" s="22"/>
      <c r="H826" s="22"/>
      <c r="I826" s="14">
        <f>I827</f>
        <v>43</v>
      </c>
      <c r="J826" s="14">
        <f>J827</f>
        <v>47.5</v>
      </c>
      <c r="K826" s="14">
        <f>K827</f>
        <v>47.5</v>
      </c>
    </row>
    <row r="827" spans="1:13" ht="38.25">
      <c r="A827" s="10" t="s">
        <v>20</v>
      </c>
      <c r="B827" s="44" t="s">
        <v>1</v>
      </c>
      <c r="C827" s="45" t="s">
        <v>248</v>
      </c>
      <c r="D827" s="45" t="s">
        <v>243</v>
      </c>
      <c r="E827" s="45" t="s">
        <v>224</v>
      </c>
      <c r="F827" s="40" t="s">
        <v>49</v>
      </c>
      <c r="G827" s="22" t="s">
        <v>243</v>
      </c>
      <c r="H827" s="22" t="s">
        <v>261</v>
      </c>
      <c r="I827" s="14">
        <v>43</v>
      </c>
      <c r="J827" s="14">
        <v>47.5</v>
      </c>
      <c r="K827" s="14">
        <v>47.5</v>
      </c>
      <c r="M827" s="53"/>
    </row>
    <row r="828" spans="1:11" ht="38.25">
      <c r="A828" s="10" t="s">
        <v>221</v>
      </c>
      <c r="B828" s="44" t="s">
        <v>1</v>
      </c>
      <c r="C828" s="45" t="s">
        <v>248</v>
      </c>
      <c r="D828" s="45" t="s">
        <v>243</v>
      </c>
      <c r="E828" s="45" t="s">
        <v>225</v>
      </c>
      <c r="F828" s="40"/>
      <c r="G828" s="22"/>
      <c r="H828" s="22"/>
      <c r="I828" s="14">
        <f>I829+I831</f>
        <v>564.9</v>
      </c>
      <c r="J828" s="14">
        <f>J829+J831</f>
        <v>574.6999999999999</v>
      </c>
      <c r="K828" s="14">
        <f>K829+K831</f>
        <v>595.8000000000001</v>
      </c>
    </row>
    <row r="829" spans="1:11" ht="63.75">
      <c r="A829" s="10" t="s">
        <v>18</v>
      </c>
      <c r="B829" s="44" t="s">
        <v>1</v>
      </c>
      <c r="C829" s="45" t="s">
        <v>248</v>
      </c>
      <c r="D829" s="45" t="s">
        <v>243</v>
      </c>
      <c r="E829" s="45" t="s">
        <v>225</v>
      </c>
      <c r="F829" s="40" t="s">
        <v>94</v>
      </c>
      <c r="G829" s="22"/>
      <c r="H829" s="22"/>
      <c r="I829" s="63">
        <f>I830</f>
        <v>516.6</v>
      </c>
      <c r="J829" s="14">
        <f>J830</f>
        <v>521.8</v>
      </c>
      <c r="K829" s="14">
        <f>K830</f>
        <v>542.6</v>
      </c>
    </row>
    <row r="830" spans="1:11" ht="25.5">
      <c r="A830" s="10" t="s">
        <v>19</v>
      </c>
      <c r="B830" s="44" t="s">
        <v>1</v>
      </c>
      <c r="C830" s="45" t="s">
        <v>248</v>
      </c>
      <c r="D830" s="45" t="s">
        <v>243</v>
      </c>
      <c r="E830" s="45" t="s">
        <v>225</v>
      </c>
      <c r="F830" s="40" t="s">
        <v>95</v>
      </c>
      <c r="G830" s="22" t="s">
        <v>243</v>
      </c>
      <c r="H830" s="22" t="s">
        <v>261</v>
      </c>
      <c r="I830" s="63">
        <v>516.6</v>
      </c>
      <c r="J830" s="14">
        <v>521.8</v>
      </c>
      <c r="K830" s="14">
        <v>542.6</v>
      </c>
    </row>
    <row r="831" spans="1:11" ht="25.5">
      <c r="A831" s="10" t="s">
        <v>37</v>
      </c>
      <c r="B831" s="44" t="s">
        <v>1</v>
      </c>
      <c r="C831" s="45" t="s">
        <v>248</v>
      </c>
      <c r="D831" s="45" t="s">
        <v>243</v>
      </c>
      <c r="E831" s="45" t="s">
        <v>225</v>
      </c>
      <c r="F831" s="40" t="s">
        <v>48</v>
      </c>
      <c r="G831" s="22"/>
      <c r="H831" s="22"/>
      <c r="I831" s="14">
        <f>I832</f>
        <v>48.3</v>
      </c>
      <c r="J831" s="14">
        <f>J832</f>
        <v>52.9</v>
      </c>
      <c r="K831" s="14">
        <f>K832</f>
        <v>53.2</v>
      </c>
    </row>
    <row r="832" spans="1:11" ht="38.25">
      <c r="A832" s="10" t="s">
        <v>20</v>
      </c>
      <c r="B832" s="44" t="s">
        <v>1</v>
      </c>
      <c r="C832" s="45" t="s">
        <v>248</v>
      </c>
      <c r="D832" s="45" t="s">
        <v>243</v>
      </c>
      <c r="E832" s="45" t="s">
        <v>225</v>
      </c>
      <c r="F832" s="40" t="s">
        <v>49</v>
      </c>
      <c r="G832" s="22" t="s">
        <v>243</v>
      </c>
      <c r="H832" s="22" t="s">
        <v>261</v>
      </c>
      <c r="I832" s="14">
        <v>48.3</v>
      </c>
      <c r="J832" s="14">
        <v>52.9</v>
      </c>
      <c r="K832" s="14">
        <v>53.2</v>
      </c>
    </row>
    <row r="833" spans="1:11" ht="51">
      <c r="A833" s="48" t="s">
        <v>462</v>
      </c>
      <c r="B833" s="44" t="s">
        <v>1</v>
      </c>
      <c r="C833" s="45" t="s">
        <v>248</v>
      </c>
      <c r="D833" s="45" t="s">
        <v>243</v>
      </c>
      <c r="E833" s="45" t="s">
        <v>226</v>
      </c>
      <c r="F833" s="40"/>
      <c r="G833" s="22"/>
      <c r="H833" s="22"/>
      <c r="I833" s="14">
        <f>I834+I836</f>
        <v>1126.1</v>
      </c>
      <c r="J833" s="14">
        <f>J834+J836</f>
        <v>1145.6</v>
      </c>
      <c r="K833" s="14">
        <f>K834+K836</f>
        <v>1187.9</v>
      </c>
    </row>
    <row r="834" spans="1:11" ht="63.75">
      <c r="A834" s="10" t="s">
        <v>18</v>
      </c>
      <c r="B834" s="44" t="s">
        <v>1</v>
      </c>
      <c r="C834" s="45" t="s">
        <v>248</v>
      </c>
      <c r="D834" s="45" t="s">
        <v>243</v>
      </c>
      <c r="E834" s="45" t="s">
        <v>226</v>
      </c>
      <c r="F834" s="40" t="s">
        <v>94</v>
      </c>
      <c r="G834" s="22"/>
      <c r="H834" s="22"/>
      <c r="I834" s="8">
        <f>I835</f>
        <v>1117.1</v>
      </c>
      <c r="J834" s="8">
        <f>J835</f>
        <v>1131.6</v>
      </c>
      <c r="K834" s="8">
        <f>K835</f>
        <v>1176.5</v>
      </c>
    </row>
    <row r="835" spans="1:11" ht="25.5">
      <c r="A835" s="10" t="s">
        <v>19</v>
      </c>
      <c r="B835" s="44" t="s">
        <v>1</v>
      </c>
      <c r="C835" s="45" t="s">
        <v>248</v>
      </c>
      <c r="D835" s="45" t="s">
        <v>243</v>
      </c>
      <c r="E835" s="45" t="s">
        <v>226</v>
      </c>
      <c r="F835" s="40" t="s">
        <v>95</v>
      </c>
      <c r="G835" s="22" t="s">
        <v>243</v>
      </c>
      <c r="H835" s="22" t="s">
        <v>261</v>
      </c>
      <c r="I835" s="8">
        <v>1117.1</v>
      </c>
      <c r="J835" s="8">
        <v>1131.6</v>
      </c>
      <c r="K835" s="8">
        <v>1176.5</v>
      </c>
    </row>
    <row r="836" spans="1:11" ht="25.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226</v>
      </c>
      <c r="F836" s="40" t="s">
        <v>48</v>
      </c>
      <c r="G836" s="22"/>
      <c r="H836" s="22"/>
      <c r="I836" s="8">
        <f>I837</f>
        <v>9</v>
      </c>
      <c r="J836" s="8">
        <f>J837</f>
        <v>14</v>
      </c>
      <c r="K836" s="8">
        <f>K837</f>
        <v>11.4</v>
      </c>
    </row>
    <row r="837" spans="1:11" ht="38.25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226</v>
      </c>
      <c r="F837" s="40" t="s">
        <v>49</v>
      </c>
      <c r="G837" s="22" t="s">
        <v>243</v>
      </c>
      <c r="H837" s="22" t="s">
        <v>261</v>
      </c>
      <c r="I837" s="8">
        <v>9</v>
      </c>
      <c r="J837" s="8">
        <v>14</v>
      </c>
      <c r="K837" s="8">
        <v>11.4</v>
      </c>
    </row>
    <row r="838" spans="1:11" ht="38.25">
      <c r="A838" s="10" t="s">
        <v>227</v>
      </c>
      <c r="B838" s="38" t="s">
        <v>1</v>
      </c>
      <c r="C838" s="7" t="s">
        <v>248</v>
      </c>
      <c r="D838" s="7" t="s">
        <v>243</v>
      </c>
      <c r="E838" s="7" t="s">
        <v>228</v>
      </c>
      <c r="F838" s="40"/>
      <c r="G838" s="22"/>
      <c r="H838" s="22"/>
      <c r="I838" s="14">
        <f aca="true" t="shared" si="150" ref="I838:K839">I839</f>
        <v>402.5</v>
      </c>
      <c r="J838" s="14">
        <f t="shared" si="150"/>
        <v>0</v>
      </c>
      <c r="K838" s="14">
        <f t="shared" si="150"/>
        <v>0</v>
      </c>
    </row>
    <row r="839" spans="1:11" ht="12.75">
      <c r="A839" s="10" t="s">
        <v>21</v>
      </c>
      <c r="B839" s="38" t="s">
        <v>1</v>
      </c>
      <c r="C839" s="7" t="s">
        <v>248</v>
      </c>
      <c r="D839" s="7" t="s">
        <v>243</v>
      </c>
      <c r="E839" s="7" t="s">
        <v>228</v>
      </c>
      <c r="F839" s="40" t="s">
        <v>86</v>
      </c>
      <c r="G839" s="22"/>
      <c r="H839" s="22"/>
      <c r="I839" s="14">
        <f t="shared" si="150"/>
        <v>402.5</v>
      </c>
      <c r="J839" s="14">
        <f t="shared" si="150"/>
        <v>0</v>
      </c>
      <c r="K839" s="14">
        <f t="shared" si="150"/>
        <v>0</v>
      </c>
    </row>
    <row r="840" spans="1:11" ht="12.75">
      <c r="A840" s="10" t="s">
        <v>22</v>
      </c>
      <c r="B840" s="38" t="s">
        <v>1</v>
      </c>
      <c r="C840" s="7" t="s">
        <v>248</v>
      </c>
      <c r="D840" s="7" t="s">
        <v>243</v>
      </c>
      <c r="E840" s="7" t="s">
        <v>228</v>
      </c>
      <c r="F840" s="40" t="s">
        <v>96</v>
      </c>
      <c r="G840" s="22" t="s">
        <v>243</v>
      </c>
      <c r="H840" s="22" t="s">
        <v>281</v>
      </c>
      <c r="I840" s="14">
        <v>402.5</v>
      </c>
      <c r="J840" s="14"/>
      <c r="K840" s="14"/>
    </row>
    <row r="841" spans="1:11" ht="12.75">
      <c r="A841" s="114" t="s">
        <v>309</v>
      </c>
      <c r="B841" s="117" t="s">
        <v>1</v>
      </c>
      <c r="C841" s="115" t="s">
        <v>310</v>
      </c>
      <c r="D841" s="115" t="s">
        <v>39</v>
      </c>
      <c r="E841" s="115" t="s">
        <v>40</v>
      </c>
      <c r="F841" s="78"/>
      <c r="G841" s="79"/>
      <c r="H841" s="79"/>
      <c r="I841" s="104">
        <f>I842</f>
        <v>82.1</v>
      </c>
      <c r="J841" s="104">
        <f aca="true" t="shared" si="151" ref="J841:K843">J842</f>
        <v>0</v>
      </c>
      <c r="K841" s="104">
        <f t="shared" si="151"/>
        <v>0</v>
      </c>
    </row>
    <row r="842" spans="1:11" ht="25.5">
      <c r="A842" s="31" t="s">
        <v>143</v>
      </c>
      <c r="B842" s="44" t="s">
        <v>1</v>
      </c>
      <c r="C842" s="45" t="s">
        <v>310</v>
      </c>
      <c r="D842" s="45" t="s">
        <v>39</v>
      </c>
      <c r="E842" s="45" t="s">
        <v>42</v>
      </c>
      <c r="F842" s="40"/>
      <c r="G842" s="22"/>
      <c r="H842" s="22"/>
      <c r="I842" s="14">
        <f>I843</f>
        <v>82.1</v>
      </c>
      <c r="J842" s="14">
        <f t="shared" si="151"/>
        <v>0</v>
      </c>
      <c r="K842" s="14">
        <f t="shared" si="151"/>
        <v>0</v>
      </c>
    </row>
    <row r="843" spans="1:11" ht="25.5">
      <c r="A843" s="10" t="s">
        <v>37</v>
      </c>
      <c r="B843" s="44" t="s">
        <v>1</v>
      </c>
      <c r="C843" s="45" t="s">
        <v>310</v>
      </c>
      <c r="D843" s="45" t="s">
        <v>39</v>
      </c>
      <c r="E843" s="45" t="s">
        <v>225</v>
      </c>
      <c r="F843" s="40" t="s">
        <v>48</v>
      </c>
      <c r="G843" s="22"/>
      <c r="H843" s="22"/>
      <c r="I843" s="14">
        <f>I844</f>
        <v>82.1</v>
      </c>
      <c r="J843" s="14">
        <f t="shared" si="151"/>
        <v>0</v>
      </c>
      <c r="K843" s="14">
        <f t="shared" si="151"/>
        <v>0</v>
      </c>
    </row>
    <row r="844" spans="1:11" ht="38.25">
      <c r="A844" s="10" t="s">
        <v>20</v>
      </c>
      <c r="B844" s="44" t="s">
        <v>1</v>
      </c>
      <c r="C844" s="45" t="s">
        <v>310</v>
      </c>
      <c r="D844" s="45" t="s">
        <v>39</v>
      </c>
      <c r="E844" s="45" t="s">
        <v>225</v>
      </c>
      <c r="F844" s="40" t="s">
        <v>49</v>
      </c>
      <c r="G844" s="22" t="s">
        <v>243</v>
      </c>
      <c r="H844" s="22" t="s">
        <v>261</v>
      </c>
      <c r="I844" s="14">
        <v>82.1</v>
      </c>
      <c r="J844" s="14"/>
      <c r="K844" s="14"/>
    </row>
    <row r="845" spans="1:11" ht="51">
      <c r="A845" s="35" t="s">
        <v>350</v>
      </c>
      <c r="B845" s="5" t="s">
        <v>2</v>
      </c>
      <c r="C845" s="5" t="s">
        <v>244</v>
      </c>
      <c r="D845" s="5" t="s">
        <v>39</v>
      </c>
      <c r="E845" s="5" t="s">
        <v>40</v>
      </c>
      <c r="F845" s="6"/>
      <c r="G845" s="20"/>
      <c r="H845" s="20"/>
      <c r="I845" s="30">
        <f>I846+I855+I865</f>
        <v>31610.399999999998</v>
      </c>
      <c r="J845" s="30">
        <f>J846+J855+J865</f>
        <v>37025.8</v>
      </c>
      <c r="K845" s="30">
        <f>K846+K855+K865</f>
        <v>37010.8</v>
      </c>
    </row>
    <row r="846" spans="1:11" ht="25.5">
      <c r="A846" s="34" t="s">
        <v>3</v>
      </c>
      <c r="B846" s="24" t="s">
        <v>2</v>
      </c>
      <c r="C846" s="24" t="s">
        <v>246</v>
      </c>
      <c r="D846" s="24" t="s">
        <v>39</v>
      </c>
      <c r="E846" s="24" t="s">
        <v>40</v>
      </c>
      <c r="F846" s="25"/>
      <c r="G846" s="26"/>
      <c r="H846" s="26"/>
      <c r="I846" s="25">
        <f aca="true" t="shared" si="152" ref="I846:K847">I847</f>
        <v>16441.6</v>
      </c>
      <c r="J846" s="29">
        <f t="shared" si="152"/>
        <v>21857</v>
      </c>
      <c r="K846" s="25">
        <f t="shared" si="152"/>
        <v>21842</v>
      </c>
    </row>
    <row r="847" spans="1:11" ht="53.25" customHeight="1">
      <c r="A847" s="31" t="s">
        <v>108</v>
      </c>
      <c r="B847" s="38" t="s">
        <v>2</v>
      </c>
      <c r="C847" s="7" t="s">
        <v>246</v>
      </c>
      <c r="D847" s="7" t="s">
        <v>249</v>
      </c>
      <c r="E847" s="7" t="s">
        <v>40</v>
      </c>
      <c r="F847" s="40"/>
      <c r="G847" s="22"/>
      <c r="H847" s="22"/>
      <c r="I847" s="14">
        <f t="shared" si="152"/>
        <v>16441.6</v>
      </c>
      <c r="J847" s="63">
        <f t="shared" si="152"/>
        <v>21857</v>
      </c>
      <c r="K847" s="14">
        <f t="shared" si="152"/>
        <v>21842</v>
      </c>
    </row>
    <row r="848" spans="1:11" ht="25.5">
      <c r="A848" s="10" t="s">
        <v>231</v>
      </c>
      <c r="B848" s="38" t="s">
        <v>2</v>
      </c>
      <c r="C848" s="7" t="s">
        <v>246</v>
      </c>
      <c r="D848" s="7" t="s">
        <v>249</v>
      </c>
      <c r="E848" s="7" t="s">
        <v>232</v>
      </c>
      <c r="F848" s="40"/>
      <c r="G848" s="22"/>
      <c r="H848" s="22"/>
      <c r="I848" s="8">
        <f>I849+I852</f>
        <v>16441.6</v>
      </c>
      <c r="J848" s="8">
        <f>J849+J852</f>
        <v>21857</v>
      </c>
      <c r="K848" s="8">
        <f>K849+K852</f>
        <v>21842</v>
      </c>
    </row>
    <row r="849" spans="1:11" ht="25.5">
      <c r="A849" s="10" t="s">
        <v>398</v>
      </c>
      <c r="B849" s="38" t="s">
        <v>2</v>
      </c>
      <c r="C849" s="7" t="s">
        <v>246</v>
      </c>
      <c r="D849" s="7" t="s">
        <v>249</v>
      </c>
      <c r="E849" s="7" t="s">
        <v>400</v>
      </c>
      <c r="F849" s="40"/>
      <c r="G849" s="22"/>
      <c r="H849" s="22"/>
      <c r="I849" s="8">
        <f aca="true" t="shared" si="153" ref="I849:K850">I850</f>
        <v>16418.6</v>
      </c>
      <c r="J849" s="8">
        <f t="shared" si="153"/>
        <v>21851.2</v>
      </c>
      <c r="K849" s="8">
        <f t="shared" si="153"/>
        <v>21842</v>
      </c>
    </row>
    <row r="850" spans="1:11" ht="25.5">
      <c r="A850" s="10" t="s">
        <v>30</v>
      </c>
      <c r="B850" s="38" t="s">
        <v>2</v>
      </c>
      <c r="C850" s="7" t="s">
        <v>246</v>
      </c>
      <c r="D850" s="7" t="s">
        <v>249</v>
      </c>
      <c r="E850" s="7" t="s">
        <v>400</v>
      </c>
      <c r="F850" s="40" t="s">
        <v>233</v>
      </c>
      <c r="G850" s="22"/>
      <c r="H850" s="22"/>
      <c r="I850" s="8">
        <f t="shared" si="153"/>
        <v>16418.6</v>
      </c>
      <c r="J850" s="28">
        <f t="shared" si="153"/>
        <v>21851.2</v>
      </c>
      <c r="K850" s="8">
        <f t="shared" si="153"/>
        <v>21842</v>
      </c>
    </row>
    <row r="851" spans="1:11" ht="12.75">
      <c r="A851" s="10" t="s">
        <v>31</v>
      </c>
      <c r="B851" s="38" t="s">
        <v>2</v>
      </c>
      <c r="C851" s="7" t="s">
        <v>246</v>
      </c>
      <c r="D851" s="7" t="s">
        <v>249</v>
      </c>
      <c r="E851" s="7" t="s">
        <v>400</v>
      </c>
      <c r="F851" s="40" t="s">
        <v>234</v>
      </c>
      <c r="G851" s="22" t="s">
        <v>281</v>
      </c>
      <c r="H851" s="22" t="s">
        <v>243</v>
      </c>
      <c r="I851" s="8">
        <v>16418.6</v>
      </c>
      <c r="J851" s="28">
        <v>21851.2</v>
      </c>
      <c r="K851" s="8">
        <v>21842</v>
      </c>
    </row>
    <row r="852" spans="1:11" ht="25.5">
      <c r="A852" s="10" t="s">
        <v>399</v>
      </c>
      <c r="B852" s="38" t="s">
        <v>2</v>
      </c>
      <c r="C852" s="7" t="s">
        <v>246</v>
      </c>
      <c r="D852" s="7" t="s">
        <v>249</v>
      </c>
      <c r="E852" s="7" t="s">
        <v>401</v>
      </c>
      <c r="F852" s="40"/>
      <c r="G852" s="22"/>
      <c r="H852" s="22"/>
      <c r="I852" s="8">
        <f aca="true" t="shared" si="154" ref="I852:K853">I853</f>
        <v>23</v>
      </c>
      <c r="J852" s="8">
        <f t="shared" si="154"/>
        <v>5.8</v>
      </c>
      <c r="K852" s="8">
        <f t="shared" si="154"/>
        <v>0</v>
      </c>
    </row>
    <row r="853" spans="1:11" ht="25.5">
      <c r="A853" s="10" t="s">
        <v>30</v>
      </c>
      <c r="B853" s="38" t="s">
        <v>2</v>
      </c>
      <c r="C853" s="7" t="s">
        <v>246</v>
      </c>
      <c r="D853" s="7" t="s">
        <v>249</v>
      </c>
      <c r="E853" s="7" t="s">
        <v>401</v>
      </c>
      <c r="F853" s="40" t="s">
        <v>233</v>
      </c>
      <c r="G853" s="22"/>
      <c r="H853" s="22"/>
      <c r="I853" s="8">
        <f t="shared" si="154"/>
        <v>23</v>
      </c>
      <c r="J853" s="8">
        <f t="shared" si="154"/>
        <v>5.8</v>
      </c>
      <c r="K853" s="8">
        <f t="shared" si="154"/>
        <v>0</v>
      </c>
    </row>
    <row r="854" spans="1:11" ht="12.75">
      <c r="A854" s="10" t="s">
        <v>31</v>
      </c>
      <c r="B854" s="38" t="s">
        <v>2</v>
      </c>
      <c r="C854" s="7" t="s">
        <v>246</v>
      </c>
      <c r="D854" s="7" t="s">
        <v>249</v>
      </c>
      <c r="E854" s="7" t="s">
        <v>401</v>
      </c>
      <c r="F854" s="40" t="s">
        <v>234</v>
      </c>
      <c r="G854" s="22" t="s">
        <v>281</v>
      </c>
      <c r="H854" s="22" t="s">
        <v>243</v>
      </c>
      <c r="I854" s="8">
        <v>23</v>
      </c>
      <c r="J854" s="28">
        <v>5.8</v>
      </c>
      <c r="K854" s="8"/>
    </row>
    <row r="855" spans="1:11" ht="25.5">
      <c r="A855" s="34" t="s">
        <v>4</v>
      </c>
      <c r="B855" s="24" t="s">
        <v>2</v>
      </c>
      <c r="C855" s="24" t="s">
        <v>247</v>
      </c>
      <c r="D855" s="24" t="s">
        <v>39</v>
      </c>
      <c r="E855" s="24" t="s">
        <v>40</v>
      </c>
      <c r="F855" s="25"/>
      <c r="G855" s="26"/>
      <c r="H855" s="26"/>
      <c r="I855" s="25">
        <f>I856</f>
        <v>15167.5</v>
      </c>
      <c r="J855" s="25">
        <f>J856</f>
        <v>15168.800000000001</v>
      </c>
      <c r="K855" s="25">
        <f>K856</f>
        <v>15168.800000000001</v>
      </c>
    </row>
    <row r="856" spans="1:11" ht="38.25">
      <c r="A856" s="10" t="s">
        <v>235</v>
      </c>
      <c r="B856" s="38" t="s">
        <v>2</v>
      </c>
      <c r="C856" s="7" t="s">
        <v>247</v>
      </c>
      <c r="D856" s="7" t="s">
        <v>243</v>
      </c>
      <c r="E856" s="7" t="s">
        <v>40</v>
      </c>
      <c r="F856" s="40"/>
      <c r="G856" s="22"/>
      <c r="H856" s="22"/>
      <c r="I856" s="14">
        <f>I857+I860</f>
        <v>15167.5</v>
      </c>
      <c r="J856" s="14">
        <f>J857+J860</f>
        <v>15168.800000000001</v>
      </c>
      <c r="K856" s="14">
        <f>K857+K860</f>
        <v>15168.800000000001</v>
      </c>
    </row>
    <row r="857" spans="1:11" ht="25.5">
      <c r="A857" s="31" t="s">
        <v>142</v>
      </c>
      <c r="B857" s="38" t="s">
        <v>2</v>
      </c>
      <c r="C857" s="7" t="s">
        <v>247</v>
      </c>
      <c r="D857" s="7" t="s">
        <v>243</v>
      </c>
      <c r="E857" s="7" t="s">
        <v>41</v>
      </c>
      <c r="F857" s="40"/>
      <c r="G857" s="22"/>
      <c r="H857" s="22"/>
      <c r="I857" s="14">
        <f aca="true" t="shared" si="155" ref="I857:K858">I858</f>
        <v>14149.2</v>
      </c>
      <c r="J857" s="14">
        <f t="shared" si="155"/>
        <v>14149.2</v>
      </c>
      <c r="K857" s="14">
        <f t="shared" si="155"/>
        <v>14149.2</v>
      </c>
    </row>
    <row r="858" spans="1:11" ht="63.75">
      <c r="A858" s="31" t="s">
        <v>18</v>
      </c>
      <c r="B858" s="38" t="s">
        <v>2</v>
      </c>
      <c r="C858" s="7" t="s">
        <v>247</v>
      </c>
      <c r="D858" s="7" t="s">
        <v>243</v>
      </c>
      <c r="E858" s="7" t="s">
        <v>41</v>
      </c>
      <c r="F858" s="40" t="s">
        <v>94</v>
      </c>
      <c r="G858" s="22"/>
      <c r="H858" s="22"/>
      <c r="I858" s="14">
        <f t="shared" si="155"/>
        <v>14149.2</v>
      </c>
      <c r="J858" s="14">
        <f t="shared" si="155"/>
        <v>14149.2</v>
      </c>
      <c r="K858" s="14">
        <f t="shared" si="155"/>
        <v>14149.2</v>
      </c>
    </row>
    <row r="859" spans="1:11" ht="25.5">
      <c r="A859" s="10" t="s">
        <v>19</v>
      </c>
      <c r="B859" s="38" t="s">
        <v>2</v>
      </c>
      <c r="C859" s="7" t="s">
        <v>247</v>
      </c>
      <c r="D859" s="7" t="s">
        <v>243</v>
      </c>
      <c r="E859" s="7" t="s">
        <v>41</v>
      </c>
      <c r="F859" s="40" t="s">
        <v>95</v>
      </c>
      <c r="G859" s="22" t="s">
        <v>243</v>
      </c>
      <c r="H859" s="22" t="s">
        <v>267</v>
      </c>
      <c r="I859" s="14">
        <v>14149.2</v>
      </c>
      <c r="J859" s="14">
        <v>14149.2</v>
      </c>
      <c r="K859" s="14">
        <v>14149.2</v>
      </c>
    </row>
    <row r="860" spans="1:11" ht="25.5">
      <c r="A860" s="10" t="s">
        <v>143</v>
      </c>
      <c r="B860" s="38" t="s">
        <v>2</v>
      </c>
      <c r="C860" s="7" t="s">
        <v>247</v>
      </c>
      <c r="D860" s="7" t="s">
        <v>243</v>
      </c>
      <c r="E860" s="7" t="s">
        <v>42</v>
      </c>
      <c r="F860" s="40"/>
      <c r="G860" s="22"/>
      <c r="H860" s="22"/>
      <c r="I860" s="14">
        <f>+I861+I863</f>
        <v>1018.3000000000001</v>
      </c>
      <c r="J860" s="14">
        <f>+J861+J863</f>
        <v>1019.6</v>
      </c>
      <c r="K860" s="14">
        <f>+K861+K863</f>
        <v>1019.6</v>
      </c>
    </row>
    <row r="861" spans="1:11" ht="25.5">
      <c r="A861" s="10" t="s">
        <v>37</v>
      </c>
      <c r="B861" s="38" t="s">
        <v>2</v>
      </c>
      <c r="C861" s="7" t="s">
        <v>247</v>
      </c>
      <c r="D861" s="7" t="s">
        <v>243</v>
      </c>
      <c r="E861" s="7" t="s">
        <v>42</v>
      </c>
      <c r="F861" s="40" t="s">
        <v>48</v>
      </c>
      <c r="G861" s="22"/>
      <c r="H861" s="22"/>
      <c r="I861" s="14">
        <f>I862</f>
        <v>1015.1</v>
      </c>
      <c r="J861" s="14">
        <f>J862</f>
        <v>1016.4</v>
      </c>
      <c r="K861" s="14">
        <f>K862</f>
        <v>1016.4</v>
      </c>
    </row>
    <row r="862" spans="1:11" ht="38.25">
      <c r="A862" s="2" t="s">
        <v>20</v>
      </c>
      <c r="B862" s="38" t="s">
        <v>2</v>
      </c>
      <c r="C862" s="7" t="s">
        <v>247</v>
      </c>
      <c r="D862" s="7" t="s">
        <v>243</v>
      </c>
      <c r="E862" s="7" t="s">
        <v>42</v>
      </c>
      <c r="F862" s="40" t="s">
        <v>49</v>
      </c>
      <c r="G862" s="22" t="s">
        <v>243</v>
      </c>
      <c r="H862" s="22" t="s">
        <v>267</v>
      </c>
      <c r="I862" s="14">
        <v>1015.1</v>
      </c>
      <c r="J862" s="14">
        <v>1016.4</v>
      </c>
      <c r="K862" s="14">
        <v>1016.4</v>
      </c>
    </row>
    <row r="863" spans="1:11" ht="12.75">
      <c r="A863" s="10" t="s">
        <v>21</v>
      </c>
      <c r="B863" s="38" t="s">
        <v>2</v>
      </c>
      <c r="C863" s="7" t="s">
        <v>247</v>
      </c>
      <c r="D863" s="7" t="s">
        <v>243</v>
      </c>
      <c r="E863" s="7" t="s">
        <v>42</v>
      </c>
      <c r="F863" s="40" t="s">
        <v>86</v>
      </c>
      <c r="G863" s="22"/>
      <c r="H863" s="22"/>
      <c r="I863" s="14">
        <f>I864</f>
        <v>3.2</v>
      </c>
      <c r="J863" s="14">
        <f>J864</f>
        <v>3.2</v>
      </c>
      <c r="K863" s="14">
        <f>K864</f>
        <v>3.2</v>
      </c>
    </row>
    <row r="864" spans="1:11" ht="12.75">
      <c r="A864" s="10" t="s">
        <v>22</v>
      </c>
      <c r="B864" s="38" t="s">
        <v>2</v>
      </c>
      <c r="C864" s="7" t="s">
        <v>247</v>
      </c>
      <c r="D864" s="7" t="s">
        <v>243</v>
      </c>
      <c r="E864" s="7" t="s">
        <v>42</v>
      </c>
      <c r="F864" s="40" t="s">
        <v>96</v>
      </c>
      <c r="G864" s="22" t="s">
        <v>243</v>
      </c>
      <c r="H864" s="22" t="s">
        <v>267</v>
      </c>
      <c r="I864" s="14">
        <v>3.2</v>
      </c>
      <c r="J864" s="14">
        <v>3.2</v>
      </c>
      <c r="K864" s="14">
        <v>3.2</v>
      </c>
    </row>
    <row r="865" spans="1:11" ht="12.75">
      <c r="A865" s="114" t="s">
        <v>309</v>
      </c>
      <c r="B865" s="76" t="s">
        <v>2</v>
      </c>
      <c r="C865" s="77" t="s">
        <v>310</v>
      </c>
      <c r="D865" s="77" t="s">
        <v>39</v>
      </c>
      <c r="E865" s="77" t="s">
        <v>40</v>
      </c>
      <c r="F865" s="78"/>
      <c r="G865" s="79"/>
      <c r="H865" s="79"/>
      <c r="I865" s="104">
        <f>I866</f>
        <v>1.3</v>
      </c>
      <c r="J865" s="104">
        <f aca="true" t="shared" si="156" ref="J865:K867">J866</f>
        <v>0</v>
      </c>
      <c r="K865" s="104">
        <f t="shared" si="156"/>
        <v>0</v>
      </c>
    </row>
    <row r="866" spans="1:11" ht="25.5">
      <c r="A866" s="10" t="s">
        <v>143</v>
      </c>
      <c r="B866" s="38" t="s">
        <v>2</v>
      </c>
      <c r="C866" s="7" t="s">
        <v>310</v>
      </c>
      <c r="D866" s="7" t="s">
        <v>39</v>
      </c>
      <c r="E866" s="7" t="s">
        <v>42</v>
      </c>
      <c r="F866" s="40"/>
      <c r="G866" s="22"/>
      <c r="H866" s="22"/>
      <c r="I866" s="14">
        <f>I867</f>
        <v>1.3</v>
      </c>
      <c r="J866" s="14">
        <f t="shared" si="156"/>
        <v>0</v>
      </c>
      <c r="K866" s="14">
        <f t="shared" si="156"/>
        <v>0</v>
      </c>
    </row>
    <row r="867" spans="1:11" ht="25.5">
      <c r="A867" s="10" t="s">
        <v>37</v>
      </c>
      <c r="B867" s="38" t="s">
        <v>2</v>
      </c>
      <c r="C867" s="7" t="s">
        <v>310</v>
      </c>
      <c r="D867" s="7" t="s">
        <v>39</v>
      </c>
      <c r="E867" s="7" t="s">
        <v>42</v>
      </c>
      <c r="F867" s="40" t="s">
        <v>48</v>
      </c>
      <c r="G867" s="22"/>
      <c r="H867" s="22"/>
      <c r="I867" s="14">
        <f>I868</f>
        <v>1.3</v>
      </c>
      <c r="J867" s="14">
        <f t="shared" si="156"/>
        <v>0</v>
      </c>
      <c r="K867" s="14">
        <f t="shared" si="156"/>
        <v>0</v>
      </c>
    </row>
    <row r="868" spans="1:11" ht="38.25">
      <c r="A868" s="2" t="s">
        <v>20</v>
      </c>
      <c r="B868" s="38" t="s">
        <v>2</v>
      </c>
      <c r="C868" s="7" t="s">
        <v>310</v>
      </c>
      <c r="D868" s="7" t="s">
        <v>39</v>
      </c>
      <c r="E868" s="7" t="s">
        <v>42</v>
      </c>
      <c r="F868" s="40" t="s">
        <v>49</v>
      </c>
      <c r="G868" s="22" t="s">
        <v>243</v>
      </c>
      <c r="H868" s="22" t="s">
        <v>267</v>
      </c>
      <c r="I868" s="14">
        <v>1.3</v>
      </c>
      <c r="J868" s="14"/>
      <c r="K868" s="14"/>
    </row>
    <row r="869" spans="1:11" ht="51">
      <c r="A869" s="55" t="s">
        <v>445</v>
      </c>
      <c r="B869" s="73" t="s">
        <v>312</v>
      </c>
      <c r="C869" s="74" t="s">
        <v>244</v>
      </c>
      <c r="D869" s="74" t="s">
        <v>39</v>
      </c>
      <c r="E869" s="74" t="s">
        <v>40</v>
      </c>
      <c r="F869" s="59"/>
      <c r="G869" s="75"/>
      <c r="H869" s="75"/>
      <c r="I869" s="60">
        <f>+I870+I880+I895</f>
        <v>94733.09999999999</v>
      </c>
      <c r="J869" s="60">
        <f>+J870+J880+J895</f>
        <v>13738</v>
      </c>
      <c r="K869" s="60">
        <f>+K870+K880+K895</f>
        <v>16238</v>
      </c>
    </row>
    <row r="870" spans="1:11" ht="38.25">
      <c r="A870" s="70" t="s">
        <v>327</v>
      </c>
      <c r="B870" s="71" t="s">
        <v>312</v>
      </c>
      <c r="C870" s="72" t="s">
        <v>246</v>
      </c>
      <c r="D870" s="72" t="s">
        <v>39</v>
      </c>
      <c r="E870" s="72" t="s">
        <v>40</v>
      </c>
      <c r="F870" s="66"/>
      <c r="G870" s="67"/>
      <c r="H870" s="67"/>
      <c r="I870" s="68">
        <f>I871+I875</f>
        <v>7344.9</v>
      </c>
      <c r="J870" s="68">
        <f>J871+J875</f>
        <v>7681</v>
      </c>
      <c r="K870" s="68">
        <f>K871+K875</f>
        <v>7681</v>
      </c>
    </row>
    <row r="871" spans="1:11" ht="25.5">
      <c r="A871" s="10" t="s">
        <v>328</v>
      </c>
      <c r="B871" s="44" t="s">
        <v>312</v>
      </c>
      <c r="C871" s="45" t="s">
        <v>246</v>
      </c>
      <c r="D871" s="45" t="s">
        <v>243</v>
      </c>
      <c r="E871" s="45" t="s">
        <v>40</v>
      </c>
      <c r="F871" s="40"/>
      <c r="G871" s="22"/>
      <c r="H871" s="22"/>
      <c r="I871" s="63">
        <f>+I872</f>
        <v>200</v>
      </c>
      <c r="J871" s="14">
        <f>+J872</f>
        <v>0</v>
      </c>
      <c r="K871" s="14">
        <f>+K872</f>
        <v>0</v>
      </c>
    </row>
    <row r="872" spans="1:11" ht="18" customHeight="1">
      <c r="A872" s="10" t="s">
        <v>372</v>
      </c>
      <c r="B872" s="44" t="s">
        <v>312</v>
      </c>
      <c r="C872" s="45" t="s">
        <v>246</v>
      </c>
      <c r="D872" s="45" t="s">
        <v>243</v>
      </c>
      <c r="E872" s="45" t="s">
        <v>373</v>
      </c>
      <c r="F872" s="40"/>
      <c r="G872" s="22"/>
      <c r="H872" s="22"/>
      <c r="I872" s="63">
        <f aca="true" t="shared" si="157" ref="I872:K873">I873</f>
        <v>200</v>
      </c>
      <c r="J872" s="14">
        <f t="shared" si="157"/>
        <v>0</v>
      </c>
      <c r="K872" s="14">
        <f t="shared" si="157"/>
        <v>0</v>
      </c>
    </row>
    <row r="873" spans="1:11" ht="25.5">
      <c r="A873" s="10" t="s">
        <v>37</v>
      </c>
      <c r="B873" s="44" t="s">
        <v>312</v>
      </c>
      <c r="C873" s="45" t="s">
        <v>246</v>
      </c>
      <c r="D873" s="45" t="s">
        <v>243</v>
      </c>
      <c r="E873" s="45" t="s">
        <v>373</v>
      </c>
      <c r="F873" s="40" t="s">
        <v>48</v>
      </c>
      <c r="G873" s="22"/>
      <c r="H873" s="22"/>
      <c r="I873" s="63">
        <f t="shared" si="157"/>
        <v>200</v>
      </c>
      <c r="J873" s="14">
        <f t="shared" si="157"/>
        <v>0</v>
      </c>
      <c r="K873" s="14">
        <f t="shared" si="157"/>
        <v>0</v>
      </c>
    </row>
    <row r="874" spans="1:11" ht="38.25">
      <c r="A874" s="10" t="s">
        <v>20</v>
      </c>
      <c r="B874" s="44" t="s">
        <v>312</v>
      </c>
      <c r="C874" s="45" t="s">
        <v>246</v>
      </c>
      <c r="D874" s="45" t="s">
        <v>243</v>
      </c>
      <c r="E874" s="45" t="s">
        <v>373</v>
      </c>
      <c r="F874" s="40" t="s">
        <v>49</v>
      </c>
      <c r="G874" s="22" t="s">
        <v>264</v>
      </c>
      <c r="H874" s="22" t="s">
        <v>259</v>
      </c>
      <c r="I874" s="63">
        <v>200</v>
      </c>
      <c r="J874" s="80"/>
      <c r="K874" s="80"/>
    </row>
    <row r="875" spans="1:11" ht="25.5">
      <c r="A875" s="10" t="s">
        <v>380</v>
      </c>
      <c r="B875" s="38" t="s">
        <v>312</v>
      </c>
      <c r="C875" s="7" t="s">
        <v>246</v>
      </c>
      <c r="D875" s="7" t="s">
        <v>375</v>
      </c>
      <c r="E875" s="7" t="s">
        <v>40</v>
      </c>
      <c r="F875" s="40"/>
      <c r="G875" s="22"/>
      <c r="H875" s="22"/>
      <c r="I875" s="14">
        <f aca="true" t="shared" si="158" ref="I875:K876">I876</f>
        <v>7144.9</v>
      </c>
      <c r="J875" s="14">
        <f t="shared" si="158"/>
        <v>7681</v>
      </c>
      <c r="K875" s="14">
        <f t="shared" si="158"/>
        <v>7681</v>
      </c>
    </row>
    <row r="876" spans="1:11" ht="25.5">
      <c r="A876" s="10" t="s">
        <v>374</v>
      </c>
      <c r="B876" s="38" t="s">
        <v>312</v>
      </c>
      <c r="C876" s="7" t="s">
        <v>246</v>
      </c>
      <c r="D876" s="7" t="s">
        <v>375</v>
      </c>
      <c r="E876" s="7" t="s">
        <v>376</v>
      </c>
      <c r="F876" s="40"/>
      <c r="G876" s="22"/>
      <c r="H876" s="22"/>
      <c r="I876" s="14">
        <f t="shared" si="158"/>
        <v>7144.9</v>
      </c>
      <c r="J876" s="14">
        <f t="shared" si="158"/>
        <v>7681</v>
      </c>
      <c r="K876" s="14">
        <f t="shared" si="158"/>
        <v>7681</v>
      </c>
    </row>
    <row r="877" spans="1:11" ht="25.5">
      <c r="A877" s="10" t="s">
        <v>37</v>
      </c>
      <c r="B877" s="38" t="s">
        <v>312</v>
      </c>
      <c r="C877" s="7" t="s">
        <v>246</v>
      </c>
      <c r="D877" s="7" t="s">
        <v>375</v>
      </c>
      <c r="E877" s="7" t="s">
        <v>376</v>
      </c>
      <c r="F877" s="40" t="s">
        <v>48</v>
      </c>
      <c r="G877" s="22"/>
      <c r="H877" s="22"/>
      <c r="I877" s="14">
        <f>I878+I879</f>
        <v>7144.9</v>
      </c>
      <c r="J877" s="14">
        <f>J878+J879</f>
        <v>7681</v>
      </c>
      <c r="K877" s="14">
        <f>K878+K879</f>
        <v>7681</v>
      </c>
    </row>
    <row r="878" spans="1:11" ht="38.25">
      <c r="A878" s="10" t="s">
        <v>20</v>
      </c>
      <c r="B878" s="38" t="s">
        <v>312</v>
      </c>
      <c r="C878" s="7" t="s">
        <v>246</v>
      </c>
      <c r="D878" s="7" t="s">
        <v>375</v>
      </c>
      <c r="E878" s="7" t="s">
        <v>376</v>
      </c>
      <c r="F878" s="40" t="s">
        <v>49</v>
      </c>
      <c r="G878" s="22" t="s">
        <v>261</v>
      </c>
      <c r="H878" s="22" t="s">
        <v>274</v>
      </c>
      <c r="I878" s="14">
        <v>5824</v>
      </c>
      <c r="J878" s="14">
        <v>6723.5</v>
      </c>
      <c r="K878" s="14">
        <v>6723.5</v>
      </c>
    </row>
    <row r="879" spans="1:11" ht="38.25">
      <c r="A879" s="10" t="s">
        <v>20</v>
      </c>
      <c r="B879" s="44" t="s">
        <v>312</v>
      </c>
      <c r="C879" s="45" t="s">
        <v>246</v>
      </c>
      <c r="D879" s="7" t="s">
        <v>375</v>
      </c>
      <c r="E879" s="45" t="s">
        <v>376</v>
      </c>
      <c r="F879" s="40" t="s">
        <v>49</v>
      </c>
      <c r="G879" s="22" t="s">
        <v>264</v>
      </c>
      <c r="H879" s="22" t="s">
        <v>259</v>
      </c>
      <c r="I879" s="14">
        <v>1320.9</v>
      </c>
      <c r="J879" s="14">
        <v>957.5</v>
      </c>
      <c r="K879" s="14">
        <v>957.5</v>
      </c>
    </row>
    <row r="880" spans="1:11" ht="38.25">
      <c r="A880" s="92" t="s">
        <v>360</v>
      </c>
      <c r="B880" s="96" t="s">
        <v>312</v>
      </c>
      <c r="C880" s="97" t="s">
        <v>247</v>
      </c>
      <c r="D880" s="97" t="s">
        <v>39</v>
      </c>
      <c r="E880" s="97" t="s">
        <v>40</v>
      </c>
      <c r="F880" s="93"/>
      <c r="G880" s="94"/>
      <c r="H880" s="94"/>
      <c r="I880" s="95">
        <f>I881+I888</f>
        <v>86763.5</v>
      </c>
      <c r="J880" s="95">
        <f>J881+J888</f>
        <v>6057</v>
      </c>
      <c r="K880" s="95">
        <f>K881+K888</f>
        <v>6057</v>
      </c>
    </row>
    <row r="881" spans="1:11" ht="38.25">
      <c r="A881" s="10" t="s">
        <v>361</v>
      </c>
      <c r="B881" s="44" t="s">
        <v>312</v>
      </c>
      <c r="C881" s="45" t="s">
        <v>247</v>
      </c>
      <c r="D881" s="45" t="s">
        <v>243</v>
      </c>
      <c r="E881" s="45" t="s">
        <v>40</v>
      </c>
      <c r="F881" s="40"/>
      <c r="G881" s="22"/>
      <c r="H881" s="22"/>
      <c r="I881" s="14">
        <f>+I885+I882</f>
        <v>813.6</v>
      </c>
      <c r="J881" s="14">
        <f>+J885+J882</f>
        <v>0</v>
      </c>
      <c r="K881" s="14">
        <f>+K885+K882</f>
        <v>0</v>
      </c>
    </row>
    <row r="882" spans="1:11" ht="51">
      <c r="A882" s="10" t="s">
        <v>316</v>
      </c>
      <c r="B882" s="44" t="s">
        <v>312</v>
      </c>
      <c r="C882" s="45" t="s">
        <v>247</v>
      </c>
      <c r="D882" s="45" t="s">
        <v>243</v>
      </c>
      <c r="E882" s="45" t="s">
        <v>317</v>
      </c>
      <c r="F882" s="40"/>
      <c r="G882" s="22"/>
      <c r="H882" s="22"/>
      <c r="I882" s="14">
        <f aca="true" t="shared" si="159" ref="I882:K883">I883</f>
        <v>613.6</v>
      </c>
      <c r="J882" s="14">
        <f t="shared" si="159"/>
        <v>0</v>
      </c>
      <c r="K882" s="14">
        <f t="shared" si="159"/>
        <v>0</v>
      </c>
    </row>
    <row r="883" spans="1:11" ht="25.5">
      <c r="A883" s="10" t="s">
        <v>37</v>
      </c>
      <c r="B883" s="44" t="s">
        <v>312</v>
      </c>
      <c r="C883" s="45" t="s">
        <v>247</v>
      </c>
      <c r="D883" s="45" t="s">
        <v>243</v>
      </c>
      <c r="E883" s="45" t="s">
        <v>317</v>
      </c>
      <c r="F883" s="40" t="s">
        <v>48</v>
      </c>
      <c r="G883" s="22"/>
      <c r="H883" s="22"/>
      <c r="I883" s="14">
        <f t="shared" si="159"/>
        <v>613.6</v>
      </c>
      <c r="J883" s="14">
        <f t="shared" si="159"/>
        <v>0</v>
      </c>
      <c r="K883" s="14">
        <f t="shared" si="159"/>
        <v>0</v>
      </c>
    </row>
    <row r="884" spans="1:11" ht="38.25">
      <c r="A884" s="10" t="s">
        <v>20</v>
      </c>
      <c r="B884" s="44" t="s">
        <v>312</v>
      </c>
      <c r="C884" s="45" t="s">
        <v>247</v>
      </c>
      <c r="D884" s="45" t="s">
        <v>243</v>
      </c>
      <c r="E884" s="45" t="s">
        <v>317</v>
      </c>
      <c r="F884" s="40" t="s">
        <v>49</v>
      </c>
      <c r="G884" s="22" t="s">
        <v>264</v>
      </c>
      <c r="H884" s="22" t="s">
        <v>259</v>
      </c>
      <c r="I884" s="14">
        <v>613.6</v>
      </c>
      <c r="J884" s="14"/>
      <c r="K884" s="14"/>
    </row>
    <row r="885" spans="1:11" ht="25.5">
      <c r="A885" s="10" t="s">
        <v>372</v>
      </c>
      <c r="B885" s="44" t="s">
        <v>312</v>
      </c>
      <c r="C885" s="45" t="s">
        <v>247</v>
      </c>
      <c r="D885" s="45" t="s">
        <v>243</v>
      </c>
      <c r="E885" s="45" t="s">
        <v>373</v>
      </c>
      <c r="F885" s="40"/>
      <c r="G885" s="22"/>
      <c r="H885" s="22"/>
      <c r="I885" s="14">
        <f aca="true" t="shared" si="160" ref="I885:K886">I886</f>
        <v>200</v>
      </c>
      <c r="J885" s="14">
        <f t="shared" si="160"/>
        <v>0</v>
      </c>
      <c r="K885" s="14">
        <f t="shared" si="160"/>
        <v>0</v>
      </c>
    </row>
    <row r="886" spans="1:11" ht="25.5">
      <c r="A886" s="10" t="s">
        <v>37</v>
      </c>
      <c r="B886" s="44" t="s">
        <v>312</v>
      </c>
      <c r="C886" s="45" t="s">
        <v>247</v>
      </c>
      <c r="D886" s="45" t="s">
        <v>243</v>
      </c>
      <c r="E886" s="45" t="s">
        <v>373</v>
      </c>
      <c r="F886" s="40" t="s">
        <v>48</v>
      </c>
      <c r="G886" s="22"/>
      <c r="H886" s="22"/>
      <c r="I886" s="14">
        <f t="shared" si="160"/>
        <v>200</v>
      </c>
      <c r="J886" s="14">
        <f t="shared" si="160"/>
        <v>0</v>
      </c>
      <c r="K886" s="14">
        <f t="shared" si="160"/>
        <v>0</v>
      </c>
    </row>
    <row r="887" spans="1:11" ht="38.25">
      <c r="A887" s="10" t="s">
        <v>20</v>
      </c>
      <c r="B887" s="44" t="s">
        <v>312</v>
      </c>
      <c r="C887" s="45" t="s">
        <v>247</v>
      </c>
      <c r="D887" s="45" t="s">
        <v>243</v>
      </c>
      <c r="E887" s="45" t="s">
        <v>373</v>
      </c>
      <c r="F887" s="40" t="s">
        <v>49</v>
      </c>
      <c r="G887" s="22" t="s">
        <v>264</v>
      </c>
      <c r="H887" s="22" t="s">
        <v>259</v>
      </c>
      <c r="I887" s="14">
        <v>200</v>
      </c>
      <c r="J887" s="80"/>
      <c r="K887" s="80"/>
    </row>
    <row r="888" spans="1:11" ht="25.5">
      <c r="A888" s="10" t="s">
        <v>380</v>
      </c>
      <c r="B888" s="44" t="s">
        <v>312</v>
      </c>
      <c r="C888" s="45" t="s">
        <v>247</v>
      </c>
      <c r="D888" s="45" t="s">
        <v>375</v>
      </c>
      <c r="E888" s="45" t="s">
        <v>40</v>
      </c>
      <c r="F888" s="40"/>
      <c r="G888" s="22"/>
      <c r="H888" s="22"/>
      <c r="I888" s="14">
        <f>I892+I889</f>
        <v>85949.9</v>
      </c>
      <c r="J888" s="14">
        <f>J892+J889</f>
        <v>6057</v>
      </c>
      <c r="K888" s="14">
        <f>K892+K889</f>
        <v>6057</v>
      </c>
    </row>
    <row r="889" spans="1:11" ht="51">
      <c r="A889" s="10" t="s">
        <v>460</v>
      </c>
      <c r="B889" s="38" t="s">
        <v>312</v>
      </c>
      <c r="C889" s="7" t="s">
        <v>247</v>
      </c>
      <c r="D889" s="7" t="s">
        <v>375</v>
      </c>
      <c r="E889" s="45" t="s">
        <v>461</v>
      </c>
      <c r="F889" s="40"/>
      <c r="G889" s="22"/>
      <c r="H889" s="22"/>
      <c r="I889" s="14">
        <f aca="true" t="shared" si="161" ref="I889:K890">I890</f>
        <v>80000</v>
      </c>
      <c r="J889" s="14">
        <f t="shared" si="161"/>
        <v>0</v>
      </c>
      <c r="K889" s="14">
        <f t="shared" si="161"/>
        <v>0</v>
      </c>
    </row>
    <row r="890" spans="1:11" ht="25.5">
      <c r="A890" s="10" t="s">
        <v>37</v>
      </c>
      <c r="B890" s="38" t="s">
        <v>312</v>
      </c>
      <c r="C890" s="7" t="s">
        <v>247</v>
      </c>
      <c r="D890" s="7" t="s">
        <v>375</v>
      </c>
      <c r="E890" s="45" t="s">
        <v>461</v>
      </c>
      <c r="F890" s="40" t="s">
        <v>48</v>
      </c>
      <c r="G890" s="22"/>
      <c r="H890" s="22"/>
      <c r="I890" s="14">
        <f t="shared" si="161"/>
        <v>80000</v>
      </c>
      <c r="J890" s="14">
        <f t="shared" si="161"/>
        <v>0</v>
      </c>
      <c r="K890" s="14">
        <f t="shared" si="161"/>
        <v>0</v>
      </c>
    </row>
    <row r="891" spans="1:11" ht="38.25">
      <c r="A891" s="10" t="s">
        <v>20</v>
      </c>
      <c r="B891" s="38" t="s">
        <v>312</v>
      </c>
      <c r="C891" s="7" t="s">
        <v>247</v>
      </c>
      <c r="D891" s="7" t="s">
        <v>375</v>
      </c>
      <c r="E891" s="45" t="s">
        <v>461</v>
      </c>
      <c r="F891" s="40" t="s">
        <v>49</v>
      </c>
      <c r="G891" s="22" t="s">
        <v>264</v>
      </c>
      <c r="H891" s="22" t="s">
        <v>264</v>
      </c>
      <c r="I891" s="14">
        <v>80000</v>
      </c>
      <c r="J891" s="14"/>
      <c r="K891" s="14"/>
    </row>
    <row r="892" spans="1:11" ht="25.5">
      <c r="A892" s="10" t="s">
        <v>374</v>
      </c>
      <c r="B892" s="44" t="s">
        <v>312</v>
      </c>
      <c r="C892" s="45" t="s">
        <v>247</v>
      </c>
      <c r="D892" s="45" t="s">
        <v>375</v>
      </c>
      <c r="E892" s="45" t="s">
        <v>376</v>
      </c>
      <c r="F892" s="40"/>
      <c r="G892" s="22"/>
      <c r="H892" s="22"/>
      <c r="I892" s="14">
        <f aca="true" t="shared" si="162" ref="I892:K893">I893</f>
        <v>5949.9</v>
      </c>
      <c r="J892" s="14">
        <f t="shared" si="162"/>
        <v>6057</v>
      </c>
      <c r="K892" s="14">
        <f t="shared" si="162"/>
        <v>6057</v>
      </c>
    </row>
    <row r="893" spans="1:11" ht="25.5">
      <c r="A893" s="10" t="s">
        <v>37</v>
      </c>
      <c r="B893" s="44" t="s">
        <v>312</v>
      </c>
      <c r="C893" s="45" t="s">
        <v>247</v>
      </c>
      <c r="D893" s="45" t="s">
        <v>375</v>
      </c>
      <c r="E893" s="45" t="s">
        <v>376</v>
      </c>
      <c r="F893" s="40" t="s">
        <v>48</v>
      </c>
      <c r="G893" s="22"/>
      <c r="H893" s="22"/>
      <c r="I893" s="14">
        <f t="shared" si="162"/>
        <v>5949.9</v>
      </c>
      <c r="J893" s="14">
        <f t="shared" si="162"/>
        <v>6057</v>
      </c>
      <c r="K893" s="14">
        <f t="shared" si="162"/>
        <v>6057</v>
      </c>
    </row>
    <row r="894" spans="1:11" ht="38.25">
      <c r="A894" s="10" t="s">
        <v>20</v>
      </c>
      <c r="B894" s="44" t="s">
        <v>312</v>
      </c>
      <c r="C894" s="45" t="s">
        <v>247</v>
      </c>
      <c r="D894" s="45" t="s">
        <v>375</v>
      </c>
      <c r="E894" s="45" t="s">
        <v>376</v>
      </c>
      <c r="F894" s="40" t="s">
        <v>49</v>
      </c>
      <c r="G894" s="22" t="s">
        <v>264</v>
      </c>
      <c r="H894" s="22" t="s">
        <v>259</v>
      </c>
      <c r="I894" s="14">
        <v>5949.9</v>
      </c>
      <c r="J894" s="14">
        <v>6057</v>
      </c>
      <c r="K894" s="14">
        <v>6057</v>
      </c>
    </row>
    <row r="895" spans="1:11" ht="25.5">
      <c r="A895" s="105" t="s">
        <v>404</v>
      </c>
      <c r="B895" s="106" t="s">
        <v>312</v>
      </c>
      <c r="C895" s="107" t="s">
        <v>252</v>
      </c>
      <c r="D895" s="107" t="s">
        <v>39</v>
      </c>
      <c r="E895" s="107" t="s">
        <v>40</v>
      </c>
      <c r="F895" s="108"/>
      <c r="G895" s="109"/>
      <c r="H895" s="109"/>
      <c r="I895" s="110">
        <f>I896</f>
        <v>624.7</v>
      </c>
      <c r="J895" s="110">
        <f>J896</f>
        <v>0</v>
      </c>
      <c r="K895" s="110">
        <f>K896</f>
        <v>2500</v>
      </c>
    </row>
    <row r="896" spans="1:11" ht="25.5">
      <c r="A896" s="10" t="s">
        <v>447</v>
      </c>
      <c r="B896" s="38" t="s">
        <v>312</v>
      </c>
      <c r="C896" s="7" t="s">
        <v>252</v>
      </c>
      <c r="D896" s="7" t="s">
        <v>246</v>
      </c>
      <c r="E896" s="7" t="s">
        <v>40</v>
      </c>
      <c r="F896" s="40"/>
      <c r="G896" s="22"/>
      <c r="H896" s="22"/>
      <c r="I896" s="14">
        <f>+I900+I897</f>
        <v>624.7</v>
      </c>
      <c r="J896" s="14">
        <f>+J900+J897</f>
        <v>0</v>
      </c>
      <c r="K896" s="14">
        <f>+K900+K897</f>
        <v>2500</v>
      </c>
    </row>
    <row r="897" spans="1:11" ht="51">
      <c r="A897" s="10" t="s">
        <v>316</v>
      </c>
      <c r="B897" s="38" t="s">
        <v>312</v>
      </c>
      <c r="C897" s="7" t="s">
        <v>252</v>
      </c>
      <c r="D897" s="7" t="s">
        <v>243</v>
      </c>
      <c r="E897" s="7" t="s">
        <v>317</v>
      </c>
      <c r="F897" s="40"/>
      <c r="G897" s="22"/>
      <c r="H897" s="22"/>
      <c r="I897" s="14">
        <f aca="true" t="shared" si="163" ref="I897:K898">I898</f>
        <v>624.7</v>
      </c>
      <c r="J897" s="14">
        <f t="shared" si="163"/>
        <v>0</v>
      </c>
      <c r="K897" s="14">
        <f t="shared" si="163"/>
        <v>0</v>
      </c>
    </row>
    <row r="898" spans="1:11" ht="25.5">
      <c r="A898" s="10" t="s">
        <v>37</v>
      </c>
      <c r="B898" s="38" t="s">
        <v>312</v>
      </c>
      <c r="C898" s="7" t="s">
        <v>252</v>
      </c>
      <c r="D898" s="7" t="s">
        <v>243</v>
      </c>
      <c r="E898" s="7" t="s">
        <v>317</v>
      </c>
      <c r="F898" s="40" t="s">
        <v>48</v>
      </c>
      <c r="G898" s="22"/>
      <c r="H898" s="22"/>
      <c r="I898" s="14">
        <f t="shared" si="163"/>
        <v>624.7</v>
      </c>
      <c r="J898" s="14">
        <f t="shared" si="163"/>
        <v>0</v>
      </c>
      <c r="K898" s="14">
        <f t="shared" si="163"/>
        <v>0</v>
      </c>
    </row>
    <row r="899" spans="1:11" ht="38.25">
      <c r="A899" s="10" t="s">
        <v>20</v>
      </c>
      <c r="B899" s="38" t="s">
        <v>312</v>
      </c>
      <c r="C899" s="7" t="s">
        <v>252</v>
      </c>
      <c r="D899" s="7" t="s">
        <v>243</v>
      </c>
      <c r="E899" s="7" t="s">
        <v>317</v>
      </c>
      <c r="F899" s="40" t="s">
        <v>49</v>
      </c>
      <c r="G899" s="22" t="s">
        <v>272</v>
      </c>
      <c r="H899" s="22" t="s">
        <v>243</v>
      </c>
      <c r="I899" s="14">
        <v>624.7</v>
      </c>
      <c r="J899" s="14"/>
      <c r="K899" s="14"/>
    </row>
    <row r="900" spans="1:11" ht="25.5">
      <c r="A900" s="10" t="s">
        <v>466</v>
      </c>
      <c r="B900" s="38" t="s">
        <v>312</v>
      </c>
      <c r="C900" s="7" t="s">
        <v>252</v>
      </c>
      <c r="D900" s="7" t="s">
        <v>246</v>
      </c>
      <c r="E900" s="7" t="s">
        <v>415</v>
      </c>
      <c r="F900" s="40"/>
      <c r="G900" s="22"/>
      <c r="H900" s="22"/>
      <c r="I900" s="14">
        <f aca="true" t="shared" si="164" ref="I900:K901">I901</f>
        <v>0</v>
      </c>
      <c r="J900" s="14">
        <f t="shared" si="164"/>
        <v>0</v>
      </c>
      <c r="K900" s="14">
        <f t="shared" si="164"/>
        <v>2500</v>
      </c>
    </row>
    <row r="901" spans="1:11" ht="25.5">
      <c r="A901" s="10" t="s">
        <v>37</v>
      </c>
      <c r="B901" s="38" t="s">
        <v>312</v>
      </c>
      <c r="C901" s="7" t="s">
        <v>252</v>
      </c>
      <c r="D901" s="7" t="s">
        <v>246</v>
      </c>
      <c r="E901" s="7" t="s">
        <v>415</v>
      </c>
      <c r="F901" s="40" t="s">
        <v>48</v>
      </c>
      <c r="G901" s="22"/>
      <c r="H901" s="22"/>
      <c r="I901" s="14">
        <f t="shared" si="164"/>
        <v>0</v>
      </c>
      <c r="J901" s="14">
        <f t="shared" si="164"/>
        <v>0</v>
      </c>
      <c r="K901" s="14">
        <f t="shared" si="164"/>
        <v>2500</v>
      </c>
    </row>
    <row r="902" spans="1:11" ht="38.25">
      <c r="A902" s="10" t="s">
        <v>20</v>
      </c>
      <c r="B902" s="38" t="s">
        <v>312</v>
      </c>
      <c r="C902" s="7" t="s">
        <v>252</v>
      </c>
      <c r="D902" s="7" t="s">
        <v>246</v>
      </c>
      <c r="E902" s="7" t="s">
        <v>415</v>
      </c>
      <c r="F902" s="40" t="s">
        <v>49</v>
      </c>
      <c r="G902" s="22" t="s">
        <v>272</v>
      </c>
      <c r="H902" s="22" t="s">
        <v>243</v>
      </c>
      <c r="I902" s="14"/>
      <c r="J902" s="14"/>
      <c r="K902" s="14">
        <v>2500</v>
      </c>
    </row>
    <row r="903" spans="1:11" ht="25.5">
      <c r="A903" s="35" t="s">
        <v>6</v>
      </c>
      <c r="B903" s="5" t="s">
        <v>7</v>
      </c>
      <c r="C903" s="5" t="s">
        <v>244</v>
      </c>
      <c r="D903" s="5" t="s">
        <v>39</v>
      </c>
      <c r="E903" s="5" t="s">
        <v>40</v>
      </c>
      <c r="F903" s="6"/>
      <c r="G903" s="20"/>
      <c r="H903" s="20"/>
      <c r="I903" s="6">
        <f>I911+I904+I920</f>
        <v>5722.199999999999</v>
      </c>
      <c r="J903" s="6">
        <f>J911+J904+J920</f>
        <v>5722.2</v>
      </c>
      <c r="K903" s="6">
        <f>K911+K904+K920</f>
        <v>5722.2</v>
      </c>
    </row>
    <row r="904" spans="1:11" ht="25.5">
      <c r="A904" s="81" t="s">
        <v>394</v>
      </c>
      <c r="B904" s="82" t="s">
        <v>8</v>
      </c>
      <c r="C904" s="83" t="s">
        <v>246</v>
      </c>
      <c r="D904" s="83" t="s">
        <v>39</v>
      </c>
      <c r="E904" s="83" t="s">
        <v>40</v>
      </c>
      <c r="F904" s="84"/>
      <c r="G904" s="85"/>
      <c r="H904" s="85"/>
      <c r="I904" s="86">
        <f>I905+I908</f>
        <v>2631</v>
      </c>
      <c r="J904" s="86">
        <f>J905+J908</f>
        <v>2631</v>
      </c>
      <c r="K904" s="86">
        <f>K905+K908</f>
        <v>2631</v>
      </c>
    </row>
    <row r="905" spans="1:11" ht="25.5">
      <c r="A905" s="31" t="s">
        <v>142</v>
      </c>
      <c r="B905" s="38" t="s">
        <v>8</v>
      </c>
      <c r="C905" s="7" t="s">
        <v>246</v>
      </c>
      <c r="D905" s="7" t="s">
        <v>39</v>
      </c>
      <c r="E905" s="7" t="s">
        <v>41</v>
      </c>
      <c r="F905" s="40"/>
      <c r="G905" s="52"/>
      <c r="H905" s="52"/>
      <c r="I905" s="14">
        <f aca="true" t="shared" si="165" ref="I905:K906">I906</f>
        <v>2622</v>
      </c>
      <c r="J905" s="14">
        <f t="shared" si="165"/>
        <v>2622</v>
      </c>
      <c r="K905" s="14">
        <f t="shared" si="165"/>
        <v>2622</v>
      </c>
    </row>
    <row r="906" spans="1:11" ht="63.75">
      <c r="A906" s="10" t="s">
        <v>18</v>
      </c>
      <c r="B906" s="38" t="s">
        <v>8</v>
      </c>
      <c r="C906" s="7" t="s">
        <v>246</v>
      </c>
      <c r="D906" s="7" t="s">
        <v>39</v>
      </c>
      <c r="E906" s="7" t="s">
        <v>41</v>
      </c>
      <c r="F906" s="40" t="s">
        <v>94</v>
      </c>
      <c r="G906" s="52"/>
      <c r="H906" s="52"/>
      <c r="I906" s="14">
        <f t="shared" si="165"/>
        <v>2622</v>
      </c>
      <c r="J906" s="14">
        <f t="shared" si="165"/>
        <v>2622</v>
      </c>
      <c r="K906" s="14">
        <f t="shared" si="165"/>
        <v>2622</v>
      </c>
    </row>
    <row r="907" spans="1:11" ht="25.5">
      <c r="A907" s="10" t="s">
        <v>19</v>
      </c>
      <c r="B907" s="38" t="s">
        <v>8</v>
      </c>
      <c r="C907" s="7" t="s">
        <v>246</v>
      </c>
      <c r="D907" s="7" t="s">
        <v>39</v>
      </c>
      <c r="E907" s="7" t="s">
        <v>41</v>
      </c>
      <c r="F907" s="40" t="s">
        <v>95</v>
      </c>
      <c r="G907" s="22" t="s">
        <v>243</v>
      </c>
      <c r="H907" s="22" t="s">
        <v>259</v>
      </c>
      <c r="I907" s="14">
        <v>2622</v>
      </c>
      <c r="J907" s="14">
        <v>2622</v>
      </c>
      <c r="K907" s="14">
        <v>2622</v>
      </c>
    </row>
    <row r="908" spans="1:11" ht="25.5">
      <c r="A908" s="10" t="s">
        <v>143</v>
      </c>
      <c r="B908" s="38" t="s">
        <v>8</v>
      </c>
      <c r="C908" s="7" t="s">
        <v>246</v>
      </c>
      <c r="D908" s="7" t="s">
        <v>39</v>
      </c>
      <c r="E908" s="7" t="s">
        <v>42</v>
      </c>
      <c r="F908" s="40"/>
      <c r="G908" s="22"/>
      <c r="H908" s="22"/>
      <c r="I908" s="63">
        <f aca="true" t="shared" si="166" ref="I908:K909">I909</f>
        <v>9</v>
      </c>
      <c r="J908" s="63">
        <f t="shared" si="166"/>
        <v>9</v>
      </c>
      <c r="K908" s="63">
        <f t="shared" si="166"/>
        <v>9</v>
      </c>
    </row>
    <row r="909" spans="1:11" ht="25.5">
      <c r="A909" s="10" t="s">
        <v>37</v>
      </c>
      <c r="B909" s="38" t="s">
        <v>8</v>
      </c>
      <c r="C909" s="7" t="s">
        <v>246</v>
      </c>
      <c r="D909" s="7" t="s">
        <v>39</v>
      </c>
      <c r="E909" s="7" t="s">
        <v>42</v>
      </c>
      <c r="F909" s="40" t="s">
        <v>48</v>
      </c>
      <c r="G909" s="22"/>
      <c r="H909" s="22"/>
      <c r="I909" s="63">
        <f t="shared" si="166"/>
        <v>9</v>
      </c>
      <c r="J909" s="63">
        <f t="shared" si="166"/>
        <v>9</v>
      </c>
      <c r="K909" s="63">
        <f t="shared" si="166"/>
        <v>9</v>
      </c>
    </row>
    <row r="910" spans="1:11" ht="38.25">
      <c r="A910" s="10" t="s">
        <v>20</v>
      </c>
      <c r="B910" s="38" t="s">
        <v>8</v>
      </c>
      <c r="C910" s="7" t="s">
        <v>246</v>
      </c>
      <c r="D910" s="7" t="s">
        <v>39</v>
      </c>
      <c r="E910" s="7" t="s">
        <v>42</v>
      </c>
      <c r="F910" s="40" t="s">
        <v>49</v>
      </c>
      <c r="G910" s="22" t="s">
        <v>243</v>
      </c>
      <c r="H910" s="22" t="s">
        <v>259</v>
      </c>
      <c r="I910" s="63">
        <v>9</v>
      </c>
      <c r="J910" s="63">
        <v>9</v>
      </c>
      <c r="K910" s="63">
        <v>9</v>
      </c>
    </row>
    <row r="911" spans="1:11" ht="12.75">
      <c r="A911" s="27" t="s">
        <v>9</v>
      </c>
      <c r="B911" s="24" t="s">
        <v>8</v>
      </c>
      <c r="C911" s="24" t="s">
        <v>247</v>
      </c>
      <c r="D911" s="24" t="s">
        <v>39</v>
      </c>
      <c r="E911" s="24" t="s">
        <v>40</v>
      </c>
      <c r="F911" s="25"/>
      <c r="G911" s="26"/>
      <c r="H911" s="26"/>
      <c r="I911" s="25">
        <f>I912+I915</f>
        <v>3083.2999999999997</v>
      </c>
      <c r="J911" s="25">
        <f>J912+J915</f>
        <v>3091.2</v>
      </c>
      <c r="K911" s="25">
        <f>K912+K915</f>
        <v>3091.2</v>
      </c>
    </row>
    <row r="912" spans="1:11" ht="25.5">
      <c r="A912" s="31" t="s">
        <v>142</v>
      </c>
      <c r="B912" s="38" t="s">
        <v>8</v>
      </c>
      <c r="C912" s="7" t="s">
        <v>247</v>
      </c>
      <c r="D912" s="7" t="s">
        <v>39</v>
      </c>
      <c r="E912" s="7" t="s">
        <v>41</v>
      </c>
      <c r="F912" s="40"/>
      <c r="G912" s="22"/>
      <c r="H912" s="22"/>
      <c r="I912" s="14">
        <f aca="true" t="shared" si="167" ref="I912:K913">I913</f>
        <v>2149.2</v>
      </c>
      <c r="J912" s="14">
        <f t="shared" si="167"/>
        <v>2149.2</v>
      </c>
      <c r="K912" s="14">
        <f t="shared" si="167"/>
        <v>2149.2</v>
      </c>
    </row>
    <row r="913" spans="1:11" ht="63.75">
      <c r="A913" s="10" t="s">
        <v>18</v>
      </c>
      <c r="B913" s="38" t="s">
        <v>8</v>
      </c>
      <c r="C913" s="7" t="s">
        <v>247</v>
      </c>
      <c r="D913" s="7" t="s">
        <v>39</v>
      </c>
      <c r="E913" s="7" t="s">
        <v>41</v>
      </c>
      <c r="F913" s="40" t="s">
        <v>94</v>
      </c>
      <c r="G913" s="22"/>
      <c r="H913" s="22"/>
      <c r="I913" s="14">
        <f t="shared" si="167"/>
        <v>2149.2</v>
      </c>
      <c r="J913" s="14">
        <f t="shared" si="167"/>
        <v>2149.2</v>
      </c>
      <c r="K913" s="14">
        <f t="shared" si="167"/>
        <v>2149.2</v>
      </c>
    </row>
    <row r="914" spans="1:11" ht="25.5">
      <c r="A914" s="10" t="s">
        <v>19</v>
      </c>
      <c r="B914" s="38" t="s">
        <v>8</v>
      </c>
      <c r="C914" s="7" t="s">
        <v>247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259</v>
      </c>
      <c r="I914" s="14">
        <v>2149.2</v>
      </c>
      <c r="J914" s="14">
        <v>2149.2</v>
      </c>
      <c r="K914" s="14">
        <v>2149.2</v>
      </c>
    </row>
    <row r="915" spans="1:11" ht="25.5">
      <c r="A915" s="10" t="s">
        <v>143</v>
      </c>
      <c r="B915" s="38" t="s">
        <v>8</v>
      </c>
      <c r="C915" s="7" t="s">
        <v>247</v>
      </c>
      <c r="D915" s="7" t="s">
        <v>39</v>
      </c>
      <c r="E915" s="7" t="s">
        <v>42</v>
      </c>
      <c r="F915" s="40"/>
      <c r="G915" s="22"/>
      <c r="H915" s="22"/>
      <c r="I915" s="14">
        <f>+I916+I918</f>
        <v>934.1</v>
      </c>
      <c r="J915" s="14">
        <f>+J916+J918</f>
        <v>942</v>
      </c>
      <c r="K915" s="14">
        <f>+K916+K918</f>
        <v>942</v>
      </c>
    </row>
    <row r="916" spans="1:11" ht="25.5">
      <c r="A916" s="10" t="s">
        <v>37</v>
      </c>
      <c r="B916" s="38" t="s">
        <v>8</v>
      </c>
      <c r="C916" s="7" t="s">
        <v>247</v>
      </c>
      <c r="D916" s="7" t="s">
        <v>39</v>
      </c>
      <c r="E916" s="7" t="s">
        <v>42</v>
      </c>
      <c r="F916" s="40" t="s">
        <v>48</v>
      </c>
      <c r="G916" s="22"/>
      <c r="H916" s="22"/>
      <c r="I916" s="14">
        <f>I917</f>
        <v>929</v>
      </c>
      <c r="J916" s="14">
        <f>J917</f>
        <v>939.9</v>
      </c>
      <c r="K916" s="14">
        <f>K917</f>
        <v>939.9</v>
      </c>
    </row>
    <row r="917" spans="1:11" ht="38.25">
      <c r="A917" s="10" t="s">
        <v>20</v>
      </c>
      <c r="B917" s="38" t="s">
        <v>8</v>
      </c>
      <c r="C917" s="7" t="s">
        <v>247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259</v>
      </c>
      <c r="I917" s="14">
        <v>929</v>
      </c>
      <c r="J917" s="14">
        <v>939.9</v>
      </c>
      <c r="K917" s="14">
        <v>939.9</v>
      </c>
    </row>
    <row r="918" spans="1:11" ht="12.75">
      <c r="A918" s="10" t="s">
        <v>21</v>
      </c>
      <c r="B918" s="38" t="s">
        <v>8</v>
      </c>
      <c r="C918" s="7" t="s">
        <v>247</v>
      </c>
      <c r="D918" s="7" t="s">
        <v>39</v>
      </c>
      <c r="E918" s="7" t="s">
        <v>42</v>
      </c>
      <c r="F918" s="40" t="s">
        <v>86</v>
      </c>
      <c r="G918" s="22"/>
      <c r="H918" s="22"/>
      <c r="I918" s="8">
        <f>I919</f>
        <v>5.1</v>
      </c>
      <c r="J918" s="8">
        <f>J919</f>
        <v>2.1</v>
      </c>
      <c r="K918" s="8">
        <f>K919</f>
        <v>2.1</v>
      </c>
    </row>
    <row r="919" spans="1:11" ht="12.75">
      <c r="A919" s="10" t="s">
        <v>22</v>
      </c>
      <c r="B919" s="38" t="s">
        <v>8</v>
      </c>
      <c r="C919" s="7" t="s">
        <v>247</v>
      </c>
      <c r="D919" s="7" t="s">
        <v>39</v>
      </c>
      <c r="E919" s="7" t="s">
        <v>42</v>
      </c>
      <c r="F919" s="40" t="s">
        <v>96</v>
      </c>
      <c r="G919" s="22" t="s">
        <v>243</v>
      </c>
      <c r="H919" s="22" t="s">
        <v>259</v>
      </c>
      <c r="I919" s="14">
        <v>5.1</v>
      </c>
      <c r="J919" s="14">
        <v>2.1</v>
      </c>
      <c r="K919" s="14">
        <v>2.1</v>
      </c>
    </row>
    <row r="920" spans="1:11" ht="12.75">
      <c r="A920" s="114" t="s">
        <v>309</v>
      </c>
      <c r="B920" s="76" t="s">
        <v>8</v>
      </c>
      <c r="C920" s="77" t="s">
        <v>310</v>
      </c>
      <c r="D920" s="77" t="s">
        <v>39</v>
      </c>
      <c r="E920" s="77" t="s">
        <v>40</v>
      </c>
      <c r="F920" s="78"/>
      <c r="G920" s="79"/>
      <c r="H920" s="79"/>
      <c r="I920" s="104">
        <f>I921</f>
        <v>7.9</v>
      </c>
      <c r="J920" s="104">
        <f aca="true" t="shared" si="168" ref="J920:K922">J921</f>
        <v>0</v>
      </c>
      <c r="K920" s="104">
        <f t="shared" si="168"/>
        <v>0</v>
      </c>
    </row>
    <row r="921" spans="1:11" ht="25.5">
      <c r="A921" s="10" t="s">
        <v>143</v>
      </c>
      <c r="B921" s="38" t="s">
        <v>8</v>
      </c>
      <c r="C921" s="7" t="s">
        <v>310</v>
      </c>
      <c r="D921" s="7" t="s">
        <v>39</v>
      </c>
      <c r="E921" s="7" t="s">
        <v>42</v>
      </c>
      <c r="F921" s="40"/>
      <c r="G921" s="22"/>
      <c r="H921" s="22"/>
      <c r="I921" s="14">
        <f>I922</f>
        <v>7.9</v>
      </c>
      <c r="J921" s="14">
        <f t="shared" si="168"/>
        <v>0</v>
      </c>
      <c r="K921" s="14">
        <f t="shared" si="168"/>
        <v>0</v>
      </c>
    </row>
    <row r="922" spans="1:11" ht="25.5">
      <c r="A922" s="10" t="s">
        <v>37</v>
      </c>
      <c r="B922" s="38" t="s">
        <v>8</v>
      </c>
      <c r="C922" s="7" t="s">
        <v>310</v>
      </c>
      <c r="D922" s="7" t="s">
        <v>39</v>
      </c>
      <c r="E922" s="7" t="s">
        <v>42</v>
      </c>
      <c r="F922" s="40" t="s">
        <v>48</v>
      </c>
      <c r="G922" s="22"/>
      <c r="H922" s="22"/>
      <c r="I922" s="14">
        <f>I923</f>
        <v>7.9</v>
      </c>
      <c r="J922" s="14">
        <f t="shared" si="168"/>
        <v>0</v>
      </c>
      <c r="K922" s="14">
        <f t="shared" si="168"/>
        <v>0</v>
      </c>
    </row>
    <row r="923" spans="1:11" ht="38.25">
      <c r="A923" s="10" t="s">
        <v>20</v>
      </c>
      <c r="B923" s="38" t="s">
        <v>8</v>
      </c>
      <c r="C923" s="7" t="s">
        <v>310</v>
      </c>
      <c r="D923" s="7" t="s">
        <v>39</v>
      </c>
      <c r="E923" s="7" t="s">
        <v>42</v>
      </c>
      <c r="F923" s="40" t="s">
        <v>49</v>
      </c>
      <c r="G923" s="22" t="s">
        <v>243</v>
      </c>
      <c r="H923" s="22" t="s">
        <v>259</v>
      </c>
      <c r="I923" s="14">
        <v>7.9</v>
      </c>
      <c r="J923" s="14"/>
      <c r="K923" s="14"/>
    </row>
    <row r="924" spans="1:11" ht="25.5">
      <c r="A924" s="3" t="s">
        <v>10</v>
      </c>
      <c r="B924" s="5" t="s">
        <v>11</v>
      </c>
      <c r="C924" s="5" t="s">
        <v>244</v>
      </c>
      <c r="D924" s="5" t="s">
        <v>39</v>
      </c>
      <c r="E924" s="5" t="s">
        <v>40</v>
      </c>
      <c r="F924" s="6"/>
      <c r="G924" s="20"/>
      <c r="H924" s="20"/>
      <c r="I924" s="6">
        <f>I925+I932</f>
        <v>2443.4</v>
      </c>
      <c r="J924" s="6">
        <f>J925+J932</f>
        <v>2443.4</v>
      </c>
      <c r="K924" s="6">
        <f>K925+K932</f>
        <v>2443.4</v>
      </c>
    </row>
    <row r="925" spans="1:11" ht="25.5">
      <c r="A925" s="23" t="s">
        <v>12</v>
      </c>
      <c r="B925" s="24" t="s">
        <v>11</v>
      </c>
      <c r="C925" s="24" t="s">
        <v>246</v>
      </c>
      <c r="D925" s="24" t="s">
        <v>39</v>
      </c>
      <c r="E925" s="24" t="s">
        <v>40</v>
      </c>
      <c r="F925" s="25"/>
      <c r="G925" s="26"/>
      <c r="H925" s="26"/>
      <c r="I925" s="25">
        <f>I926+I929</f>
        <v>1320.9</v>
      </c>
      <c r="J925" s="25">
        <f>J926+J929</f>
        <v>1320.9</v>
      </c>
      <c r="K925" s="25">
        <f>K926+K929</f>
        <v>1320.9</v>
      </c>
    </row>
    <row r="926" spans="1:11" ht="25.5">
      <c r="A926" s="31" t="s">
        <v>142</v>
      </c>
      <c r="B926" s="38" t="s">
        <v>11</v>
      </c>
      <c r="C926" s="7" t="s">
        <v>246</v>
      </c>
      <c r="D926" s="7" t="s">
        <v>39</v>
      </c>
      <c r="E926" s="7" t="s">
        <v>41</v>
      </c>
      <c r="F926" s="40"/>
      <c r="G926" s="22"/>
      <c r="H926" s="22"/>
      <c r="I926" s="14">
        <f aca="true" t="shared" si="169" ref="I926:K927">I927</f>
        <v>1312.9</v>
      </c>
      <c r="J926" s="14">
        <f t="shared" si="169"/>
        <v>1312.9</v>
      </c>
      <c r="K926" s="14">
        <f t="shared" si="169"/>
        <v>1312.9</v>
      </c>
    </row>
    <row r="927" spans="1:11" ht="63.75">
      <c r="A927" s="10" t="s">
        <v>18</v>
      </c>
      <c r="B927" s="38" t="s">
        <v>11</v>
      </c>
      <c r="C927" s="7" t="s">
        <v>246</v>
      </c>
      <c r="D927" s="7" t="s">
        <v>39</v>
      </c>
      <c r="E927" s="7" t="s">
        <v>41</v>
      </c>
      <c r="F927" s="40" t="s">
        <v>94</v>
      </c>
      <c r="G927" s="22"/>
      <c r="H927" s="22"/>
      <c r="I927" s="14">
        <f t="shared" si="169"/>
        <v>1312.9</v>
      </c>
      <c r="J927" s="14">
        <f t="shared" si="169"/>
        <v>1312.9</v>
      </c>
      <c r="K927" s="14">
        <f t="shared" si="169"/>
        <v>1312.9</v>
      </c>
    </row>
    <row r="928" spans="1:11" ht="25.5">
      <c r="A928" s="10" t="s">
        <v>19</v>
      </c>
      <c r="B928" s="38" t="s">
        <v>11</v>
      </c>
      <c r="C928" s="7" t="s">
        <v>246</v>
      </c>
      <c r="D928" s="7" t="s">
        <v>39</v>
      </c>
      <c r="E928" s="7" t="s">
        <v>41</v>
      </c>
      <c r="F928" s="40" t="s">
        <v>95</v>
      </c>
      <c r="G928" s="22" t="s">
        <v>243</v>
      </c>
      <c r="H928" s="22" t="s">
        <v>267</v>
      </c>
      <c r="I928" s="14">
        <v>1312.9</v>
      </c>
      <c r="J928" s="14">
        <v>1312.9</v>
      </c>
      <c r="K928" s="14">
        <v>1312.9</v>
      </c>
    </row>
    <row r="929" spans="1:11" ht="25.5">
      <c r="A929" s="10" t="s">
        <v>143</v>
      </c>
      <c r="B929" s="38" t="s">
        <v>11</v>
      </c>
      <c r="C929" s="7" t="s">
        <v>246</v>
      </c>
      <c r="D929" s="7" t="s">
        <v>39</v>
      </c>
      <c r="E929" s="7" t="s">
        <v>42</v>
      </c>
      <c r="F929" s="40"/>
      <c r="G929" s="22"/>
      <c r="H929" s="22"/>
      <c r="I929" s="63">
        <f aca="true" t="shared" si="170" ref="I929:K930">I930</f>
        <v>8</v>
      </c>
      <c r="J929" s="63">
        <f t="shared" si="170"/>
        <v>8</v>
      </c>
      <c r="K929" s="63">
        <f t="shared" si="170"/>
        <v>8</v>
      </c>
    </row>
    <row r="930" spans="1:11" ht="25.5">
      <c r="A930" s="10" t="s">
        <v>37</v>
      </c>
      <c r="B930" s="38" t="s">
        <v>11</v>
      </c>
      <c r="C930" s="7" t="s">
        <v>246</v>
      </c>
      <c r="D930" s="7" t="s">
        <v>39</v>
      </c>
      <c r="E930" s="7" t="s">
        <v>42</v>
      </c>
      <c r="F930" s="40" t="s">
        <v>48</v>
      </c>
      <c r="G930" s="22"/>
      <c r="H930" s="22"/>
      <c r="I930" s="63">
        <f t="shared" si="170"/>
        <v>8</v>
      </c>
      <c r="J930" s="63">
        <f t="shared" si="170"/>
        <v>8</v>
      </c>
      <c r="K930" s="63">
        <f t="shared" si="170"/>
        <v>8</v>
      </c>
    </row>
    <row r="931" spans="1:11" ht="38.25">
      <c r="A931" s="10" t="s">
        <v>20</v>
      </c>
      <c r="B931" s="38" t="s">
        <v>11</v>
      </c>
      <c r="C931" s="7" t="s">
        <v>246</v>
      </c>
      <c r="D931" s="7" t="s">
        <v>39</v>
      </c>
      <c r="E931" s="7" t="s">
        <v>42</v>
      </c>
      <c r="F931" s="40" t="s">
        <v>49</v>
      </c>
      <c r="G931" s="22" t="s">
        <v>243</v>
      </c>
      <c r="H931" s="22" t="s">
        <v>267</v>
      </c>
      <c r="I931" s="63">
        <v>8</v>
      </c>
      <c r="J931" s="63">
        <v>8</v>
      </c>
      <c r="K931" s="63">
        <v>8</v>
      </c>
    </row>
    <row r="932" spans="1:11" ht="12.75">
      <c r="A932" s="23" t="s">
        <v>13</v>
      </c>
      <c r="B932" s="24" t="s">
        <v>11</v>
      </c>
      <c r="C932" s="24" t="s">
        <v>247</v>
      </c>
      <c r="D932" s="24" t="s">
        <v>39</v>
      </c>
      <c r="E932" s="24" t="s">
        <v>40</v>
      </c>
      <c r="F932" s="25"/>
      <c r="G932" s="26"/>
      <c r="H932" s="26"/>
      <c r="I932" s="25">
        <f>I933+I936</f>
        <v>1122.5</v>
      </c>
      <c r="J932" s="25">
        <f>J933+J936</f>
        <v>1122.5</v>
      </c>
      <c r="K932" s="25">
        <f>K933+K936</f>
        <v>1122.5</v>
      </c>
    </row>
    <row r="933" spans="1:11" ht="25.5">
      <c r="A933" s="31" t="s">
        <v>142</v>
      </c>
      <c r="B933" s="38" t="s">
        <v>11</v>
      </c>
      <c r="C933" s="7" t="s">
        <v>247</v>
      </c>
      <c r="D933" s="7" t="s">
        <v>39</v>
      </c>
      <c r="E933" s="7" t="s">
        <v>41</v>
      </c>
      <c r="F933" s="40"/>
      <c r="G933" s="22"/>
      <c r="H933" s="22"/>
      <c r="I933" s="14">
        <f aca="true" t="shared" si="171" ref="I933:K934">I934</f>
        <v>991.4</v>
      </c>
      <c r="J933" s="14">
        <f t="shared" si="171"/>
        <v>991.4</v>
      </c>
      <c r="K933" s="14">
        <f t="shared" si="171"/>
        <v>991.4</v>
      </c>
    </row>
    <row r="934" spans="1:11" ht="63.75">
      <c r="A934" s="10" t="s">
        <v>18</v>
      </c>
      <c r="B934" s="38" t="s">
        <v>11</v>
      </c>
      <c r="C934" s="7" t="s">
        <v>247</v>
      </c>
      <c r="D934" s="7" t="s">
        <v>39</v>
      </c>
      <c r="E934" s="7" t="s">
        <v>41</v>
      </c>
      <c r="F934" s="40" t="s">
        <v>94</v>
      </c>
      <c r="G934" s="22"/>
      <c r="H934" s="22"/>
      <c r="I934" s="14">
        <f t="shared" si="171"/>
        <v>991.4</v>
      </c>
      <c r="J934" s="14">
        <f t="shared" si="171"/>
        <v>991.4</v>
      </c>
      <c r="K934" s="14">
        <f t="shared" si="171"/>
        <v>991.4</v>
      </c>
    </row>
    <row r="935" spans="1:11" ht="25.5">
      <c r="A935" s="10" t="s">
        <v>19</v>
      </c>
      <c r="B935" s="38" t="s">
        <v>11</v>
      </c>
      <c r="C935" s="7" t="s">
        <v>247</v>
      </c>
      <c r="D935" s="7" t="s">
        <v>39</v>
      </c>
      <c r="E935" s="7" t="s">
        <v>41</v>
      </c>
      <c r="F935" s="40" t="s">
        <v>95</v>
      </c>
      <c r="G935" s="22" t="s">
        <v>243</v>
      </c>
      <c r="H935" s="22" t="s">
        <v>267</v>
      </c>
      <c r="I935" s="14">
        <v>991.4</v>
      </c>
      <c r="J935" s="14">
        <v>991.4</v>
      </c>
      <c r="K935" s="14">
        <v>991.4</v>
      </c>
    </row>
    <row r="936" spans="1:11" ht="25.5">
      <c r="A936" s="10" t="s">
        <v>143</v>
      </c>
      <c r="B936" s="38" t="s">
        <v>11</v>
      </c>
      <c r="C936" s="7" t="s">
        <v>247</v>
      </c>
      <c r="D936" s="7" t="s">
        <v>39</v>
      </c>
      <c r="E936" s="7" t="s">
        <v>42</v>
      </c>
      <c r="F936" s="40"/>
      <c r="G936" s="22"/>
      <c r="H936" s="22"/>
      <c r="I936" s="14">
        <f>I937+I939</f>
        <v>131.1</v>
      </c>
      <c r="J936" s="14">
        <f>J937+J939</f>
        <v>131.1</v>
      </c>
      <c r="K936" s="14">
        <f>K937+K939</f>
        <v>131.1</v>
      </c>
    </row>
    <row r="937" spans="1:11" ht="25.5">
      <c r="A937" s="10" t="s">
        <v>37</v>
      </c>
      <c r="B937" s="38" t="s">
        <v>11</v>
      </c>
      <c r="C937" s="7" t="s">
        <v>247</v>
      </c>
      <c r="D937" s="7" t="s">
        <v>39</v>
      </c>
      <c r="E937" s="7" t="s">
        <v>42</v>
      </c>
      <c r="F937" s="40" t="s">
        <v>48</v>
      </c>
      <c r="G937" s="22"/>
      <c r="H937" s="22"/>
      <c r="I937" s="14">
        <f>I938</f>
        <v>125.1</v>
      </c>
      <c r="J937" s="14">
        <f>J938</f>
        <v>125.1</v>
      </c>
      <c r="K937" s="14">
        <f>K938</f>
        <v>125.1</v>
      </c>
    </row>
    <row r="938" spans="1:11" ht="38.25">
      <c r="A938" s="10" t="s">
        <v>20</v>
      </c>
      <c r="B938" s="38" t="s">
        <v>11</v>
      </c>
      <c r="C938" s="7" t="s">
        <v>247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267</v>
      </c>
      <c r="I938" s="14">
        <v>125.1</v>
      </c>
      <c r="J938" s="14">
        <v>125.1</v>
      </c>
      <c r="K938" s="14">
        <v>125.1</v>
      </c>
    </row>
    <row r="939" spans="1:11" ht="12.75">
      <c r="A939" s="10" t="s">
        <v>21</v>
      </c>
      <c r="B939" s="38" t="s">
        <v>11</v>
      </c>
      <c r="C939" s="7" t="s">
        <v>247</v>
      </c>
      <c r="D939" s="7" t="s">
        <v>39</v>
      </c>
      <c r="E939" s="7" t="s">
        <v>42</v>
      </c>
      <c r="F939" s="40" t="s">
        <v>86</v>
      </c>
      <c r="G939" s="22"/>
      <c r="H939" s="22"/>
      <c r="I939" s="63">
        <f>I940</f>
        <v>6</v>
      </c>
      <c r="J939" s="63">
        <f>J940</f>
        <v>6</v>
      </c>
      <c r="K939" s="63">
        <f>K940</f>
        <v>6</v>
      </c>
    </row>
    <row r="940" spans="1:11" ht="12.75">
      <c r="A940" s="10" t="s">
        <v>22</v>
      </c>
      <c r="B940" s="38" t="s">
        <v>11</v>
      </c>
      <c r="C940" s="7" t="s">
        <v>247</v>
      </c>
      <c r="D940" s="7" t="s">
        <v>39</v>
      </c>
      <c r="E940" s="7" t="s">
        <v>42</v>
      </c>
      <c r="F940" s="40" t="s">
        <v>96</v>
      </c>
      <c r="G940" s="22" t="s">
        <v>243</v>
      </c>
      <c r="H940" s="22" t="s">
        <v>267</v>
      </c>
      <c r="I940" s="63">
        <v>6</v>
      </c>
      <c r="J940" s="63">
        <v>6</v>
      </c>
      <c r="K940" s="63">
        <v>6</v>
      </c>
    </row>
    <row r="941" spans="1:11" ht="12.75">
      <c r="A941" s="3" t="s">
        <v>14</v>
      </c>
      <c r="B941" s="5" t="s">
        <v>15</v>
      </c>
      <c r="C941" s="5" t="s">
        <v>244</v>
      </c>
      <c r="D941" s="5" t="s">
        <v>39</v>
      </c>
      <c r="E941" s="5" t="s">
        <v>40</v>
      </c>
      <c r="F941" s="6"/>
      <c r="G941" s="20"/>
      <c r="H941" s="20"/>
      <c r="I941" s="30">
        <f aca="true" t="shared" si="172" ref="I941:K942">I942</f>
        <v>964.1999999999999</v>
      </c>
      <c r="J941" s="30">
        <f t="shared" si="172"/>
        <v>500</v>
      </c>
      <c r="K941" s="30">
        <f t="shared" si="172"/>
        <v>500</v>
      </c>
    </row>
    <row r="942" spans="1:11" ht="12.75">
      <c r="A942" s="49" t="s">
        <v>14</v>
      </c>
      <c r="B942" s="50" t="s">
        <v>15</v>
      </c>
      <c r="C942" s="51" t="s">
        <v>244</v>
      </c>
      <c r="D942" s="51" t="s">
        <v>39</v>
      </c>
      <c r="E942" s="51" t="s">
        <v>40</v>
      </c>
      <c r="F942" s="39"/>
      <c r="G942" s="22"/>
      <c r="H942" s="22"/>
      <c r="I942" s="63">
        <f t="shared" si="172"/>
        <v>964.1999999999999</v>
      </c>
      <c r="J942" s="63">
        <f t="shared" si="172"/>
        <v>500</v>
      </c>
      <c r="K942" s="63">
        <f t="shared" si="172"/>
        <v>500</v>
      </c>
    </row>
    <row r="943" spans="1:11" ht="12.75">
      <c r="A943" s="10" t="s">
        <v>236</v>
      </c>
      <c r="B943" s="38" t="s">
        <v>15</v>
      </c>
      <c r="C943" s="7" t="s">
        <v>244</v>
      </c>
      <c r="D943" s="7" t="s">
        <v>39</v>
      </c>
      <c r="E943" s="7" t="s">
        <v>237</v>
      </c>
      <c r="F943" s="40"/>
      <c r="G943" s="22"/>
      <c r="H943" s="22"/>
      <c r="I943" s="63">
        <f>I946+I944</f>
        <v>964.1999999999999</v>
      </c>
      <c r="J943" s="63">
        <f>J946+J944</f>
        <v>500</v>
      </c>
      <c r="K943" s="63">
        <f>K946+K944</f>
        <v>500</v>
      </c>
    </row>
    <row r="944" spans="1:11" ht="25.5">
      <c r="A944" s="10" t="s">
        <v>16</v>
      </c>
      <c r="B944" s="41" t="s">
        <v>15</v>
      </c>
      <c r="C944" s="13" t="s">
        <v>244</v>
      </c>
      <c r="D944" s="13" t="s">
        <v>39</v>
      </c>
      <c r="E944" s="13" t="s">
        <v>237</v>
      </c>
      <c r="F944" s="43" t="s">
        <v>46</v>
      </c>
      <c r="G944" s="22"/>
      <c r="H944" s="22"/>
      <c r="I944" s="63">
        <f>I945</f>
        <v>190</v>
      </c>
      <c r="J944" s="63">
        <f>J945</f>
        <v>0</v>
      </c>
      <c r="K944" s="63">
        <f>K945</f>
        <v>0</v>
      </c>
    </row>
    <row r="945" spans="1:11" ht="12.75">
      <c r="A945" s="10" t="s">
        <v>35</v>
      </c>
      <c r="B945" s="41" t="s">
        <v>15</v>
      </c>
      <c r="C945" s="13" t="s">
        <v>244</v>
      </c>
      <c r="D945" s="13" t="s">
        <v>39</v>
      </c>
      <c r="E945" s="13" t="s">
        <v>237</v>
      </c>
      <c r="F945" s="43" t="s">
        <v>81</v>
      </c>
      <c r="G945" s="22" t="s">
        <v>243</v>
      </c>
      <c r="H945" s="22" t="s">
        <v>281</v>
      </c>
      <c r="I945" s="63">
        <v>190</v>
      </c>
      <c r="J945" s="63"/>
      <c r="K945" s="63"/>
    </row>
    <row r="946" spans="1:11" ht="12.75">
      <c r="A946" s="10" t="s">
        <v>21</v>
      </c>
      <c r="B946" s="38" t="s">
        <v>15</v>
      </c>
      <c r="C946" s="7" t="s">
        <v>244</v>
      </c>
      <c r="D946" s="7" t="s">
        <v>39</v>
      </c>
      <c r="E946" s="7" t="s">
        <v>237</v>
      </c>
      <c r="F946" s="40" t="s">
        <v>86</v>
      </c>
      <c r="G946" s="22"/>
      <c r="H946" s="22"/>
      <c r="I946" s="63">
        <f>I948+I947</f>
        <v>774.1999999999999</v>
      </c>
      <c r="J946" s="63">
        <f>J948+J947</f>
        <v>500</v>
      </c>
      <c r="K946" s="63">
        <f>K948+K947</f>
        <v>500</v>
      </c>
    </row>
    <row r="947" spans="1:11" ht="51">
      <c r="A947" s="10" t="s">
        <v>38</v>
      </c>
      <c r="B947" s="38" t="s">
        <v>15</v>
      </c>
      <c r="C947" s="7" t="s">
        <v>244</v>
      </c>
      <c r="D947" s="7" t="s">
        <v>39</v>
      </c>
      <c r="E947" s="7" t="s">
        <v>237</v>
      </c>
      <c r="F947" s="40" t="s">
        <v>87</v>
      </c>
      <c r="G947" s="22" t="s">
        <v>264</v>
      </c>
      <c r="H947" s="22" t="s">
        <v>243</v>
      </c>
      <c r="I947" s="63">
        <v>672.8</v>
      </c>
      <c r="J947" s="63"/>
      <c r="K947" s="63"/>
    </row>
    <row r="948" spans="1:11" ht="12.75">
      <c r="A948" s="10" t="s">
        <v>32</v>
      </c>
      <c r="B948" s="38" t="s">
        <v>15</v>
      </c>
      <c r="C948" s="7" t="s">
        <v>244</v>
      </c>
      <c r="D948" s="7" t="s">
        <v>39</v>
      </c>
      <c r="E948" s="7" t="s">
        <v>237</v>
      </c>
      <c r="F948" s="40" t="s">
        <v>238</v>
      </c>
      <c r="G948" s="22" t="s">
        <v>243</v>
      </c>
      <c r="H948" s="22" t="s">
        <v>279</v>
      </c>
      <c r="I948" s="63">
        <v>101.4</v>
      </c>
      <c r="J948" s="63">
        <v>500</v>
      </c>
      <c r="K948" s="63">
        <v>500</v>
      </c>
    </row>
    <row r="949" spans="1:11" ht="12.75">
      <c r="A949" s="118" t="s">
        <v>482</v>
      </c>
      <c r="B949" s="57" t="s">
        <v>485</v>
      </c>
      <c r="C949" s="58" t="s">
        <v>244</v>
      </c>
      <c r="D949" s="58" t="s">
        <v>39</v>
      </c>
      <c r="E949" s="58" t="s">
        <v>40</v>
      </c>
      <c r="F949" s="59"/>
      <c r="G949" s="75"/>
      <c r="H949" s="75"/>
      <c r="I949" s="103">
        <f>I950+I953</f>
        <v>515.6</v>
      </c>
      <c r="J949" s="103">
        <f>J950+J953</f>
        <v>0</v>
      </c>
      <c r="K949" s="103">
        <f>K950+K953</f>
        <v>0</v>
      </c>
    </row>
    <row r="950" spans="1:11" ht="114.75">
      <c r="A950" s="36" t="s">
        <v>483</v>
      </c>
      <c r="B950" s="44" t="s">
        <v>485</v>
      </c>
      <c r="C950" s="45" t="s">
        <v>244</v>
      </c>
      <c r="D950" s="45" t="s">
        <v>39</v>
      </c>
      <c r="E950" s="45" t="s">
        <v>486</v>
      </c>
      <c r="F950" s="40"/>
      <c r="G950" s="22"/>
      <c r="H950" s="22"/>
      <c r="I950" s="63">
        <f aca="true" t="shared" si="173" ref="I950:K951">I951</f>
        <v>10</v>
      </c>
      <c r="J950" s="63">
        <f t="shared" si="173"/>
        <v>0</v>
      </c>
      <c r="K950" s="63">
        <f t="shared" si="173"/>
        <v>0</v>
      </c>
    </row>
    <row r="951" spans="1:11" ht="12.75">
      <c r="A951" s="10" t="s">
        <v>21</v>
      </c>
      <c r="B951" s="44" t="s">
        <v>485</v>
      </c>
      <c r="C951" s="45" t="s">
        <v>244</v>
      </c>
      <c r="D951" s="45" t="s">
        <v>39</v>
      </c>
      <c r="E951" s="45" t="s">
        <v>486</v>
      </c>
      <c r="F951" s="40" t="s">
        <v>86</v>
      </c>
      <c r="G951" s="22"/>
      <c r="H951" s="22"/>
      <c r="I951" s="63">
        <f t="shared" si="173"/>
        <v>10</v>
      </c>
      <c r="J951" s="63">
        <f t="shared" si="173"/>
        <v>0</v>
      </c>
      <c r="K951" s="63">
        <f t="shared" si="173"/>
        <v>0</v>
      </c>
    </row>
    <row r="952" spans="1:11" ht="12.75">
      <c r="A952" s="10" t="s">
        <v>482</v>
      </c>
      <c r="B952" s="44" t="s">
        <v>485</v>
      </c>
      <c r="C952" s="45" t="s">
        <v>244</v>
      </c>
      <c r="D952" s="45" t="s">
        <v>39</v>
      </c>
      <c r="E952" s="45" t="s">
        <v>486</v>
      </c>
      <c r="F952" s="40" t="s">
        <v>487</v>
      </c>
      <c r="G952" s="22" t="s">
        <v>243</v>
      </c>
      <c r="H952" s="22" t="s">
        <v>281</v>
      </c>
      <c r="I952" s="63">
        <v>10</v>
      </c>
      <c r="J952" s="63"/>
      <c r="K952" s="63"/>
    </row>
    <row r="953" spans="1:11" ht="12.75">
      <c r="A953" s="10" t="s">
        <v>484</v>
      </c>
      <c r="B953" s="44" t="s">
        <v>485</v>
      </c>
      <c r="C953" s="45" t="s">
        <v>244</v>
      </c>
      <c r="D953" s="45" t="s">
        <v>39</v>
      </c>
      <c r="E953" s="45" t="s">
        <v>488</v>
      </c>
      <c r="F953" s="40"/>
      <c r="G953" s="22"/>
      <c r="H953" s="22"/>
      <c r="I953" s="63">
        <f>I956+I954</f>
        <v>505.6</v>
      </c>
      <c r="J953" s="63">
        <f>J956+J954</f>
        <v>0</v>
      </c>
      <c r="K953" s="63">
        <f>K956+K954</f>
        <v>0</v>
      </c>
    </row>
    <row r="954" spans="1:11" ht="38.25">
      <c r="A954" s="10" t="s">
        <v>23</v>
      </c>
      <c r="B954" s="44" t="s">
        <v>485</v>
      </c>
      <c r="C954" s="45" t="s">
        <v>244</v>
      </c>
      <c r="D954" s="45" t="s">
        <v>39</v>
      </c>
      <c r="E954" s="45" t="s">
        <v>488</v>
      </c>
      <c r="F954" s="40" t="s">
        <v>53</v>
      </c>
      <c r="G954" s="22"/>
      <c r="H954" s="22"/>
      <c r="I954" s="63">
        <f>I955</f>
        <v>418.7</v>
      </c>
      <c r="J954" s="63">
        <f>J955</f>
        <v>0</v>
      </c>
      <c r="K954" s="63">
        <f>K955</f>
        <v>0</v>
      </c>
    </row>
    <row r="955" spans="1:11" ht="12.75">
      <c r="A955" s="10" t="s">
        <v>29</v>
      </c>
      <c r="B955" s="44" t="s">
        <v>485</v>
      </c>
      <c r="C955" s="45" t="s">
        <v>244</v>
      </c>
      <c r="D955" s="45" t="s">
        <v>39</v>
      </c>
      <c r="E955" s="45" t="s">
        <v>488</v>
      </c>
      <c r="F955" s="40" t="s">
        <v>113</v>
      </c>
      <c r="G955" s="22" t="s">
        <v>279</v>
      </c>
      <c r="H955" s="22" t="s">
        <v>249</v>
      </c>
      <c r="I955" s="63">
        <v>418.7</v>
      </c>
      <c r="J955" s="63"/>
      <c r="K955" s="63"/>
    </row>
    <row r="956" spans="1:11" ht="12.75">
      <c r="A956" s="10" t="s">
        <v>21</v>
      </c>
      <c r="B956" s="44" t="s">
        <v>485</v>
      </c>
      <c r="C956" s="45" t="s">
        <v>244</v>
      </c>
      <c r="D956" s="45" t="s">
        <v>39</v>
      </c>
      <c r="E956" s="45" t="s">
        <v>488</v>
      </c>
      <c r="F956" s="40" t="s">
        <v>86</v>
      </c>
      <c r="G956" s="22"/>
      <c r="H956" s="22"/>
      <c r="I956" s="63">
        <f>I958+I957</f>
        <v>86.9</v>
      </c>
      <c r="J956" s="63">
        <f>J958+J957</f>
        <v>0</v>
      </c>
      <c r="K956" s="63">
        <f>K958+K957</f>
        <v>0</v>
      </c>
    </row>
    <row r="957" spans="1:11" ht="12.75">
      <c r="A957" s="10" t="s">
        <v>482</v>
      </c>
      <c r="B957" s="44" t="s">
        <v>485</v>
      </c>
      <c r="C957" s="45" t="s">
        <v>244</v>
      </c>
      <c r="D957" s="45" t="s">
        <v>39</v>
      </c>
      <c r="E957" s="45" t="s">
        <v>488</v>
      </c>
      <c r="F957" s="40" t="s">
        <v>487</v>
      </c>
      <c r="G957" s="22" t="s">
        <v>243</v>
      </c>
      <c r="H957" s="22" t="s">
        <v>281</v>
      </c>
      <c r="I957" s="63">
        <v>36.9</v>
      </c>
      <c r="J957" s="63"/>
      <c r="K957" s="63"/>
    </row>
    <row r="958" spans="1:11" ht="12.75">
      <c r="A958" s="10" t="s">
        <v>22</v>
      </c>
      <c r="B958" s="44" t="s">
        <v>485</v>
      </c>
      <c r="C958" s="45" t="s">
        <v>244</v>
      </c>
      <c r="D958" s="45" t="s">
        <v>39</v>
      </c>
      <c r="E958" s="45" t="s">
        <v>488</v>
      </c>
      <c r="F958" s="40" t="s">
        <v>96</v>
      </c>
      <c r="G958" s="22" t="s">
        <v>243</v>
      </c>
      <c r="H958" s="22" t="s">
        <v>281</v>
      </c>
      <c r="I958" s="63">
        <v>50</v>
      </c>
      <c r="J958" s="63"/>
      <c r="K958" s="63"/>
    </row>
    <row r="959" spans="1:11" ht="51">
      <c r="A959" s="55" t="s">
        <v>351</v>
      </c>
      <c r="B959" s="73" t="s">
        <v>352</v>
      </c>
      <c r="C959" s="74" t="s">
        <v>244</v>
      </c>
      <c r="D959" s="74" t="s">
        <v>39</v>
      </c>
      <c r="E959" s="74" t="s">
        <v>40</v>
      </c>
      <c r="F959" s="59"/>
      <c r="G959" s="75"/>
      <c r="H959" s="75"/>
      <c r="I959" s="60">
        <f>+I960</f>
        <v>34341.6</v>
      </c>
      <c r="J959" s="60">
        <f>+J960</f>
        <v>74919</v>
      </c>
      <c r="K959" s="60">
        <f>+K960</f>
        <v>29752.9</v>
      </c>
    </row>
    <row r="960" spans="1:11" ht="38.25">
      <c r="A960" s="10" t="s">
        <v>381</v>
      </c>
      <c r="B960" s="44" t="s">
        <v>352</v>
      </c>
      <c r="C960" s="45" t="s">
        <v>244</v>
      </c>
      <c r="D960" s="45" t="s">
        <v>377</v>
      </c>
      <c r="E960" s="45" t="s">
        <v>40</v>
      </c>
      <c r="F960" s="40"/>
      <c r="G960" s="22"/>
      <c r="H960" s="22"/>
      <c r="I960" s="14">
        <f>+I971+I961+I966</f>
        <v>34341.6</v>
      </c>
      <c r="J960" s="14">
        <f>+J971+J961+J966</f>
        <v>74919</v>
      </c>
      <c r="K960" s="14">
        <f>+K971+K961+K966</f>
        <v>29752.9</v>
      </c>
    </row>
    <row r="961" spans="1:11" ht="104.25" customHeight="1">
      <c r="A961" s="10" t="s">
        <v>463</v>
      </c>
      <c r="B961" s="44" t="s">
        <v>352</v>
      </c>
      <c r="C961" s="45" t="s">
        <v>244</v>
      </c>
      <c r="D961" s="45" t="s">
        <v>377</v>
      </c>
      <c r="E961" s="45" t="s">
        <v>413</v>
      </c>
      <c r="F961" s="40"/>
      <c r="G961" s="22"/>
      <c r="H961" s="22"/>
      <c r="I961" s="14">
        <f>I962+I964</f>
        <v>31274.3</v>
      </c>
      <c r="J961" s="14">
        <f>J962+J964</f>
        <v>74169.8</v>
      </c>
      <c r="K961" s="14">
        <f>K962+K964</f>
        <v>29455.4</v>
      </c>
    </row>
    <row r="962" spans="1:11" ht="38.25">
      <c r="A962" s="10" t="s">
        <v>33</v>
      </c>
      <c r="B962" s="44" t="s">
        <v>352</v>
      </c>
      <c r="C962" s="45" t="s">
        <v>244</v>
      </c>
      <c r="D962" s="45" t="s">
        <v>377</v>
      </c>
      <c r="E962" s="45" t="s">
        <v>413</v>
      </c>
      <c r="F962" s="40" t="s">
        <v>65</v>
      </c>
      <c r="G962" s="22"/>
      <c r="H962" s="22"/>
      <c r="I962" s="14">
        <f>I963</f>
        <v>30578.3</v>
      </c>
      <c r="J962" s="14">
        <f>J963</f>
        <v>74169.8</v>
      </c>
      <c r="K962" s="14">
        <f>K963</f>
        <v>29455.4</v>
      </c>
    </row>
    <row r="963" spans="1:11" ht="12.75">
      <c r="A963" s="10" t="s">
        <v>25</v>
      </c>
      <c r="B963" s="44" t="s">
        <v>352</v>
      </c>
      <c r="C963" s="45" t="s">
        <v>244</v>
      </c>
      <c r="D963" s="45" t="s">
        <v>377</v>
      </c>
      <c r="E963" s="45" t="s">
        <v>413</v>
      </c>
      <c r="F963" s="40" t="s">
        <v>66</v>
      </c>
      <c r="G963" s="22" t="s">
        <v>264</v>
      </c>
      <c r="H963" s="22" t="s">
        <v>243</v>
      </c>
      <c r="I963" s="14">
        <v>30578.3</v>
      </c>
      <c r="J963" s="14">
        <v>74169.8</v>
      </c>
      <c r="K963" s="14">
        <v>29455.4</v>
      </c>
    </row>
    <row r="964" spans="1:11" ht="12.75">
      <c r="A964" s="10" t="s">
        <v>21</v>
      </c>
      <c r="B964" s="44" t="s">
        <v>352</v>
      </c>
      <c r="C964" s="45" t="s">
        <v>244</v>
      </c>
      <c r="D964" s="45" t="s">
        <v>377</v>
      </c>
      <c r="E964" s="45" t="s">
        <v>413</v>
      </c>
      <c r="F964" s="40" t="s">
        <v>86</v>
      </c>
      <c r="G964" s="22"/>
      <c r="H964" s="22"/>
      <c r="I964" s="14">
        <f>I965</f>
        <v>696</v>
      </c>
      <c r="J964" s="14">
        <f>J965</f>
        <v>0</v>
      </c>
      <c r="K964" s="14">
        <f>K965</f>
        <v>0</v>
      </c>
    </row>
    <row r="965" spans="1:11" ht="12.75">
      <c r="A965" s="10" t="s">
        <v>22</v>
      </c>
      <c r="B965" s="44" t="s">
        <v>352</v>
      </c>
      <c r="C965" s="45" t="s">
        <v>244</v>
      </c>
      <c r="D965" s="45" t="s">
        <v>377</v>
      </c>
      <c r="E965" s="45" t="s">
        <v>413</v>
      </c>
      <c r="F965" s="40" t="s">
        <v>96</v>
      </c>
      <c r="G965" s="22" t="s">
        <v>264</v>
      </c>
      <c r="H965" s="22" t="s">
        <v>243</v>
      </c>
      <c r="I965" s="14">
        <v>696</v>
      </c>
      <c r="J965" s="14"/>
      <c r="K965" s="14"/>
    </row>
    <row r="966" spans="1:11" ht="81.75" customHeight="1">
      <c r="A966" s="64" t="s">
        <v>464</v>
      </c>
      <c r="B966" s="44" t="s">
        <v>352</v>
      </c>
      <c r="C966" s="45" t="s">
        <v>244</v>
      </c>
      <c r="D966" s="45" t="s">
        <v>377</v>
      </c>
      <c r="E966" s="45" t="s">
        <v>414</v>
      </c>
      <c r="F966" s="40"/>
      <c r="G966" s="22"/>
      <c r="H966" s="22"/>
      <c r="I966" s="14">
        <f>I967+I969</f>
        <v>316</v>
      </c>
      <c r="J966" s="14">
        <f>J967+J969</f>
        <v>749.2</v>
      </c>
      <c r="K966" s="14">
        <f>K967+K969</f>
        <v>297.5</v>
      </c>
    </row>
    <row r="967" spans="1:11" ht="38.25">
      <c r="A967" s="10" t="s">
        <v>33</v>
      </c>
      <c r="B967" s="44" t="s">
        <v>352</v>
      </c>
      <c r="C967" s="45" t="s">
        <v>244</v>
      </c>
      <c r="D967" s="45" t="s">
        <v>377</v>
      </c>
      <c r="E967" s="45" t="s">
        <v>414</v>
      </c>
      <c r="F967" s="40" t="s">
        <v>65</v>
      </c>
      <c r="G967" s="22"/>
      <c r="H967" s="22"/>
      <c r="I967" s="14">
        <f>I968</f>
        <v>309</v>
      </c>
      <c r="J967" s="14">
        <f>J968</f>
        <v>749.2</v>
      </c>
      <c r="K967" s="14">
        <f>K968</f>
        <v>297.5</v>
      </c>
    </row>
    <row r="968" spans="1:11" ht="12.75">
      <c r="A968" s="10" t="s">
        <v>25</v>
      </c>
      <c r="B968" s="44" t="s">
        <v>352</v>
      </c>
      <c r="C968" s="45" t="s">
        <v>244</v>
      </c>
      <c r="D968" s="45" t="s">
        <v>377</v>
      </c>
      <c r="E968" s="45" t="s">
        <v>414</v>
      </c>
      <c r="F968" s="40" t="s">
        <v>66</v>
      </c>
      <c r="G968" s="22" t="s">
        <v>264</v>
      </c>
      <c r="H968" s="22" t="s">
        <v>243</v>
      </c>
      <c r="I968" s="14">
        <v>309</v>
      </c>
      <c r="J968" s="14">
        <v>749.2</v>
      </c>
      <c r="K968" s="14">
        <v>297.5</v>
      </c>
    </row>
    <row r="969" spans="1:11" ht="12.75">
      <c r="A969" s="10" t="s">
        <v>21</v>
      </c>
      <c r="B969" s="44" t="s">
        <v>352</v>
      </c>
      <c r="C969" s="45" t="s">
        <v>244</v>
      </c>
      <c r="D969" s="45" t="s">
        <v>377</v>
      </c>
      <c r="E969" s="45" t="s">
        <v>414</v>
      </c>
      <c r="F969" s="40" t="s">
        <v>86</v>
      </c>
      <c r="G969" s="22"/>
      <c r="H969" s="22"/>
      <c r="I969" s="14">
        <f>I970</f>
        <v>7</v>
      </c>
      <c r="J969" s="14">
        <f>J970</f>
        <v>0</v>
      </c>
      <c r="K969" s="14">
        <f>K970</f>
        <v>0</v>
      </c>
    </row>
    <row r="970" spans="1:11" ht="12.75">
      <c r="A970" s="10" t="s">
        <v>22</v>
      </c>
      <c r="B970" s="44" t="s">
        <v>352</v>
      </c>
      <c r="C970" s="45" t="s">
        <v>244</v>
      </c>
      <c r="D970" s="45" t="s">
        <v>377</v>
      </c>
      <c r="E970" s="45" t="s">
        <v>414</v>
      </c>
      <c r="F970" s="40" t="s">
        <v>96</v>
      </c>
      <c r="G970" s="22" t="s">
        <v>264</v>
      </c>
      <c r="H970" s="22" t="s">
        <v>243</v>
      </c>
      <c r="I970" s="14">
        <v>7</v>
      </c>
      <c r="J970" s="14"/>
      <c r="K970" s="14"/>
    </row>
    <row r="971" spans="1:11" ht="76.5">
      <c r="A971" s="10" t="s">
        <v>465</v>
      </c>
      <c r="B971" s="44" t="s">
        <v>352</v>
      </c>
      <c r="C971" s="45" t="s">
        <v>244</v>
      </c>
      <c r="D971" s="45" t="s">
        <v>377</v>
      </c>
      <c r="E971" s="45" t="s">
        <v>382</v>
      </c>
      <c r="F971" s="40"/>
      <c r="G971" s="22"/>
      <c r="H971" s="22"/>
      <c r="I971" s="14">
        <f aca="true" t="shared" si="174" ref="I971:K972">I972</f>
        <v>2751.3</v>
      </c>
      <c r="J971" s="14">
        <f t="shared" si="174"/>
        <v>0</v>
      </c>
      <c r="K971" s="14">
        <f t="shared" si="174"/>
        <v>0</v>
      </c>
    </row>
    <row r="972" spans="1:11" ht="38.25">
      <c r="A972" s="10" t="s">
        <v>33</v>
      </c>
      <c r="B972" s="44" t="s">
        <v>352</v>
      </c>
      <c r="C972" s="45" t="s">
        <v>244</v>
      </c>
      <c r="D972" s="45" t="s">
        <v>377</v>
      </c>
      <c r="E972" s="45" t="s">
        <v>382</v>
      </c>
      <c r="F972" s="40" t="s">
        <v>65</v>
      </c>
      <c r="G972" s="22"/>
      <c r="H972" s="22"/>
      <c r="I972" s="14">
        <f t="shared" si="174"/>
        <v>2751.3</v>
      </c>
      <c r="J972" s="14">
        <f t="shared" si="174"/>
        <v>0</v>
      </c>
      <c r="K972" s="14">
        <f t="shared" si="174"/>
        <v>0</v>
      </c>
    </row>
    <row r="973" spans="1:11" ht="12.75">
      <c r="A973" s="10" t="s">
        <v>25</v>
      </c>
      <c r="B973" s="44" t="s">
        <v>352</v>
      </c>
      <c r="C973" s="45" t="s">
        <v>244</v>
      </c>
      <c r="D973" s="45" t="s">
        <v>377</v>
      </c>
      <c r="E973" s="45" t="s">
        <v>382</v>
      </c>
      <c r="F973" s="40" t="s">
        <v>66</v>
      </c>
      <c r="G973" s="22" t="s">
        <v>264</v>
      </c>
      <c r="H973" s="22" t="s">
        <v>243</v>
      </c>
      <c r="I973" s="14">
        <v>2751.3</v>
      </c>
      <c r="J973" s="14"/>
      <c r="K973" s="14"/>
    </row>
    <row r="974" spans="1:11" ht="25.5">
      <c r="A974" s="55" t="s">
        <v>284</v>
      </c>
      <c r="B974" s="57" t="s">
        <v>285</v>
      </c>
      <c r="C974" s="58" t="s">
        <v>244</v>
      </c>
      <c r="D974" s="58" t="s">
        <v>39</v>
      </c>
      <c r="E974" s="58" t="s">
        <v>40</v>
      </c>
      <c r="F974" s="59"/>
      <c r="G974" s="56"/>
      <c r="H974" s="56"/>
      <c r="I974" s="103">
        <f>+I975+I978</f>
        <v>1239.3</v>
      </c>
      <c r="J974" s="103">
        <f>+J975+J978</f>
        <v>10</v>
      </c>
      <c r="K974" s="103">
        <f>+K975+K978</f>
        <v>10</v>
      </c>
    </row>
    <row r="975" spans="1:11" ht="39" customHeight="1">
      <c r="A975" s="10" t="s">
        <v>287</v>
      </c>
      <c r="B975" s="38" t="s">
        <v>285</v>
      </c>
      <c r="C975" s="7" t="s">
        <v>244</v>
      </c>
      <c r="D975" s="7" t="s">
        <v>39</v>
      </c>
      <c r="E975" s="7" t="s">
        <v>288</v>
      </c>
      <c r="F975" s="40"/>
      <c r="G975" s="61"/>
      <c r="H975" s="61"/>
      <c r="I975" s="63">
        <f aca="true" t="shared" si="175" ref="I975:K976">I976</f>
        <v>10</v>
      </c>
      <c r="J975" s="63">
        <f t="shared" si="175"/>
        <v>10</v>
      </c>
      <c r="K975" s="63">
        <f t="shared" si="175"/>
        <v>10</v>
      </c>
    </row>
    <row r="976" spans="1:11" ht="25.5">
      <c r="A976" s="10" t="s">
        <v>16</v>
      </c>
      <c r="B976" s="38" t="s">
        <v>285</v>
      </c>
      <c r="C976" s="7" t="s">
        <v>244</v>
      </c>
      <c r="D976" s="7" t="s">
        <v>39</v>
      </c>
      <c r="E976" s="7" t="s">
        <v>288</v>
      </c>
      <c r="F976" s="40" t="s">
        <v>46</v>
      </c>
      <c r="G976" s="61"/>
      <c r="H976" s="61"/>
      <c r="I976" s="63">
        <f t="shared" si="175"/>
        <v>10</v>
      </c>
      <c r="J976" s="63">
        <f t="shared" si="175"/>
        <v>10</v>
      </c>
      <c r="K976" s="63">
        <f t="shared" si="175"/>
        <v>10</v>
      </c>
    </row>
    <row r="977" spans="1:11" ht="12.75">
      <c r="A977" s="10" t="s">
        <v>35</v>
      </c>
      <c r="B977" s="38" t="s">
        <v>285</v>
      </c>
      <c r="C977" s="7" t="s">
        <v>244</v>
      </c>
      <c r="D977" s="7" t="s">
        <v>39</v>
      </c>
      <c r="E977" s="7" t="s">
        <v>288</v>
      </c>
      <c r="F977" s="40" t="s">
        <v>81</v>
      </c>
      <c r="G977" s="22" t="s">
        <v>243</v>
      </c>
      <c r="H977" s="22" t="s">
        <v>281</v>
      </c>
      <c r="I977" s="63">
        <v>10</v>
      </c>
      <c r="J977" s="63">
        <v>10</v>
      </c>
      <c r="K977" s="63">
        <v>10</v>
      </c>
    </row>
    <row r="978" spans="1:11" ht="38.25">
      <c r="A978" s="10" t="s">
        <v>495</v>
      </c>
      <c r="B978" s="38" t="s">
        <v>285</v>
      </c>
      <c r="C978" s="7" t="s">
        <v>244</v>
      </c>
      <c r="D978" s="7" t="s">
        <v>39</v>
      </c>
      <c r="E978" s="7" t="s">
        <v>494</v>
      </c>
      <c r="F978" s="8"/>
      <c r="G978" s="121"/>
      <c r="H978" s="121"/>
      <c r="I978" s="122" t="str">
        <f aca="true" t="shared" si="176" ref="I978:K979">I979</f>
        <v>1229,3</v>
      </c>
      <c r="J978" s="63">
        <f t="shared" si="176"/>
        <v>0</v>
      </c>
      <c r="K978" s="63">
        <f t="shared" si="176"/>
        <v>0</v>
      </c>
    </row>
    <row r="979" spans="1:11" ht="25.5">
      <c r="A979" s="10" t="s">
        <v>37</v>
      </c>
      <c r="B979" s="38" t="s">
        <v>285</v>
      </c>
      <c r="C979" s="7" t="s">
        <v>244</v>
      </c>
      <c r="D979" s="7" t="s">
        <v>39</v>
      </c>
      <c r="E979" s="7" t="s">
        <v>494</v>
      </c>
      <c r="F979" s="8">
        <v>200</v>
      </c>
      <c r="G979" s="121"/>
      <c r="H979" s="121"/>
      <c r="I979" s="122" t="str">
        <f t="shared" si="176"/>
        <v>1229,3</v>
      </c>
      <c r="J979" s="63">
        <f t="shared" si="176"/>
        <v>0</v>
      </c>
      <c r="K979" s="63">
        <f t="shared" si="176"/>
        <v>0</v>
      </c>
    </row>
    <row r="980" spans="1:11" ht="38.25">
      <c r="A980" s="10" t="s">
        <v>20</v>
      </c>
      <c r="B980" s="38" t="s">
        <v>285</v>
      </c>
      <c r="C980" s="7" t="s">
        <v>244</v>
      </c>
      <c r="D980" s="7" t="s">
        <v>39</v>
      </c>
      <c r="E980" s="7" t="s">
        <v>494</v>
      </c>
      <c r="F980" s="8">
        <v>240</v>
      </c>
      <c r="G980" s="121" t="s">
        <v>243</v>
      </c>
      <c r="H980" s="121" t="s">
        <v>281</v>
      </c>
      <c r="I980" s="21" t="s">
        <v>496</v>
      </c>
      <c r="J980" s="121"/>
      <c r="K980" s="8"/>
    </row>
    <row r="981" spans="1:11" ht="12.75">
      <c r="A981" s="4"/>
      <c r="B981" s="4"/>
      <c r="C981" s="4"/>
      <c r="D981" s="4"/>
      <c r="E981" s="4"/>
      <c r="F981" s="4"/>
      <c r="G981" s="9"/>
      <c r="H981" s="9"/>
      <c r="I981" s="9"/>
      <c r="J981" s="9"/>
      <c r="K981" s="4"/>
    </row>
    <row r="982" spans="1:11" ht="12.75">
      <c r="A982" s="4"/>
      <c r="B982" s="4"/>
      <c r="C982" s="4"/>
      <c r="D982" s="4"/>
      <c r="E982" s="4"/>
      <c r="F982" s="4"/>
      <c r="G982" s="9"/>
      <c r="H982" s="9"/>
      <c r="I982" s="9"/>
      <c r="J982" s="9"/>
      <c r="K982" s="4"/>
    </row>
    <row r="983" spans="1:11" ht="12.75">
      <c r="A983" s="4"/>
      <c r="B983" s="4"/>
      <c r="C983" s="4"/>
      <c r="D983" s="4"/>
      <c r="E983" s="4"/>
      <c r="F983" s="4"/>
      <c r="G983" s="9"/>
      <c r="H983" s="9"/>
      <c r="I983" s="9"/>
      <c r="J983" s="9"/>
      <c r="K983" s="4"/>
    </row>
    <row r="984" spans="1:11" ht="12.75">
      <c r="A984" s="4"/>
      <c r="B984" s="4"/>
      <c r="C984" s="4"/>
      <c r="D984" s="4"/>
      <c r="E984" s="4"/>
      <c r="F984" s="4"/>
      <c r="G984" s="9"/>
      <c r="H984" s="9"/>
      <c r="I984" s="9"/>
      <c r="J984" s="9"/>
      <c r="K984" s="4"/>
    </row>
  </sheetData>
  <sheetProtection/>
  <autoFilter ref="A10:K980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2021-08-13T11:50:44Z</cp:lastPrinted>
  <dcterms:created xsi:type="dcterms:W3CDTF">2013-11-12T07:31:46Z</dcterms:created>
  <dcterms:modified xsi:type="dcterms:W3CDTF">2021-08-26T12:57:52Z</dcterms:modified>
  <cp:category/>
  <cp:version/>
  <cp:contentType/>
  <cp:contentStatus/>
</cp:coreProperties>
</file>