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апрель" sheetId="1" r:id="rId1"/>
  </sheets>
  <definedNames>
    <definedName name="_xlnm.Print_Area" localSheetId="0">'апрель'!$A$1:$E$34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<sst xmlns="http://schemas.openxmlformats.org/spreadsheetml/2006/main" count="52" uniqueCount="52">
  <si>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</si>
  <si>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</si>
  <si>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</si>
  <si>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</si>
  <si>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</si>
  <si>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</si>
  <si>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</si>
  <si>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</si>
  <si>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</si>
  <si>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</si>
  <si>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</si>
  <si>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</si>
  <si>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</si>
  <si>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</si>
  <si>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</si>
  <si>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</si>
  <si>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</si>
  <si>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</si>
  <si>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</si>
  <si>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</si>
  <si>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</si>
  <si>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</si>
  <si>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</si>
  <si>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</si>
  <si>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</si>
  <si>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</si>
  <si>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</si>
  <si>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</si>
  <si>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</si>
  <si>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</si>
  <si>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</si>
  <si>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</si>
  <si>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</si>
  <si>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</si>
  <si>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</si>
  <si>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</si>
  <si>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</si>
  <si>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</si>
  <si>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</si>
  <si>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</si>
  <si>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</si>
  <si>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</si>
  <si>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</si>
  <si>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</si>
  <si>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</si>
  <si>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</si>
  <si>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</si>
  <si>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</si>
  <si>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</si>
  <si>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25.04.2019  № 3-69/6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</si>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</sst>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7" t="s">
        <v>39</v>
      </c>
      <c r="B2" s="27"/>
      <c r="C2" s="27"/>
      <c r="D2" s="28"/>
      <c r="E2" s="28"/>
    </row>
    <row r="3" spans="1:5" ht="12.75">
      <c r="A3" s="27" t="s">
        <v>0</v>
      </c>
      <c r="B3" s="27"/>
      <c r="C3" s="27"/>
      <c r="D3" s="28"/>
      <c r="E3" s="28"/>
    </row>
    <row r="4" spans="1:5" ht="12.75">
      <c r="A4" s="27" t="s">
        <v>31</v>
      </c>
      <c r="B4" s="27"/>
      <c r="C4" s="27"/>
      <c r="D4" s="28"/>
      <c r="E4" s="28"/>
    </row>
    <row r="5" spans="1:5" ht="12.75">
      <c r="A5" s="27" t="s">
        <v>32</v>
      </c>
      <c r="B5" s="27"/>
      <c r="C5" s="27"/>
      <c r="D5" s="28"/>
      <c r="E5" s="28"/>
    </row>
    <row r="6" spans="1:5" ht="12" customHeight="1">
      <c r="A6" s="27" t="s">
        <v>49</v>
      </c>
      <c r="B6" s="27"/>
      <c r="C6" s="27"/>
      <c r="D6" s="28"/>
      <c r="E6" s="28"/>
    </row>
    <row r="7" ht="1.5" customHeight="1" hidden="1"/>
    <row r="8" ht="6" customHeight="1"/>
    <row r="9" spans="1:3" ht="16.5">
      <c r="A9" s="16" t="s">
        <v>42</v>
      </c>
      <c r="B9" s="16"/>
      <c r="C9" s="2"/>
    </row>
    <row r="10" spans="1:5" ht="42" customHeight="1">
      <c r="A10" s="34" t="s">
        <v>43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11" ht="15.75">
      <c r="A12" s="2"/>
      <c r="B12" s="2"/>
      <c r="E12" s="26" t="s">
        <v>1</v>
      </c>
      <c r="F12" s="1"/>
      <c r="G12" s="1"/>
      <c r="H12" s="1"/>
      <c r="I12" s="1"/>
      <c r="J12" s="1"/>
      <c r="K12" s="1"/>
    </row>
    <row r="13" spans="1:11" ht="15.75">
      <c r="A13" s="3" t="s">
        <v>2</v>
      </c>
      <c r="B13" s="3" t="s">
        <v>3</v>
      </c>
      <c r="C13" s="3" t="s">
        <v>41</v>
      </c>
      <c r="D13" s="18" t="s">
        <v>40</v>
      </c>
      <c r="E13" s="17" t="s">
        <v>44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19">
        <f>D15+D17</f>
        <v>6715.5</v>
      </c>
      <c r="E14" s="6">
        <f>E15+E17</f>
        <v>4513.5</v>
      </c>
      <c r="F14" s="23"/>
      <c r="G14" s="23"/>
      <c r="H14" s="23"/>
      <c r="I14" s="1"/>
      <c r="J14" s="1"/>
      <c r="K14" s="1"/>
    </row>
    <row r="15" spans="1:11" ht="31.5">
      <c r="A15" s="7" t="s">
        <v>34</v>
      </c>
      <c r="B15" s="8" t="s">
        <v>12</v>
      </c>
      <c r="C15" s="6">
        <f>C16</f>
        <v>173743.5</v>
      </c>
      <c r="D15" s="19">
        <f>D16</f>
        <v>180459</v>
      </c>
      <c r="E15" s="6">
        <f>E16</f>
        <v>184972.5</v>
      </c>
      <c r="F15" s="23"/>
      <c r="G15" s="23"/>
      <c r="H15" s="23"/>
      <c r="I15" s="1"/>
      <c r="J15" s="1"/>
      <c r="K15" s="1"/>
    </row>
    <row r="16" spans="1:11" ht="51" customHeight="1">
      <c r="A16" s="7" t="s">
        <v>6</v>
      </c>
      <c r="B16" s="8" t="s">
        <v>45</v>
      </c>
      <c r="C16" s="6">
        <f>168743.5+5000</f>
        <v>173743.5</v>
      </c>
      <c r="D16" s="19">
        <f>175459+5000</f>
        <v>180459</v>
      </c>
      <c r="E16" s="6">
        <f>179972.5+5000</f>
        <v>184972.5</v>
      </c>
      <c r="F16" s="23"/>
      <c r="G16" s="23"/>
      <c r="H16" s="23"/>
      <c r="I16" s="1"/>
      <c r="J16" s="1"/>
      <c r="K16" s="1"/>
    </row>
    <row r="17" spans="1:11" ht="47.25">
      <c r="A17" s="7" t="s">
        <v>51</v>
      </c>
      <c r="B17" s="8" t="s">
        <v>7</v>
      </c>
      <c r="C17" s="6">
        <f>C18</f>
        <v>-149000</v>
      </c>
      <c r="D17" s="19">
        <f>D18</f>
        <v>-173743.5</v>
      </c>
      <c r="E17" s="6">
        <f>E18</f>
        <v>-180459</v>
      </c>
      <c r="F17" s="23"/>
      <c r="G17" s="23"/>
      <c r="H17" s="23"/>
      <c r="I17" s="1"/>
      <c r="J17" s="1"/>
      <c r="K17" s="1"/>
    </row>
    <row r="18" spans="1:11" ht="47.25">
      <c r="A18" s="7" t="s">
        <v>50</v>
      </c>
      <c r="B18" s="8" t="s">
        <v>46</v>
      </c>
      <c r="C18" s="6">
        <v>-149000</v>
      </c>
      <c r="D18" s="19">
        <f>-168743.5-5000</f>
        <v>-173743.5</v>
      </c>
      <c r="E18" s="6">
        <f>-175459-5000</f>
        <v>-180459</v>
      </c>
      <c r="F18" s="23"/>
      <c r="G18" s="23"/>
      <c r="H18" s="23"/>
      <c r="I18" s="1"/>
      <c r="J18" s="1"/>
      <c r="K18" s="1"/>
    </row>
    <row r="19" spans="1:11" ht="47.25">
      <c r="A19" s="4" t="s">
        <v>8</v>
      </c>
      <c r="B19" s="5" t="s">
        <v>33</v>
      </c>
      <c r="C19" s="6">
        <f>C20+C22</f>
        <v>-53743.5</v>
      </c>
      <c r="D19" s="19">
        <f>D20+D22</f>
        <v>-26715.5</v>
      </c>
      <c r="E19" s="6">
        <f>E20+E22</f>
        <v>-14513.5</v>
      </c>
      <c r="F19" s="23"/>
      <c r="G19" s="23"/>
      <c r="H19" s="23"/>
      <c r="I19" s="1"/>
      <c r="J19" s="1"/>
      <c r="K19" s="1"/>
    </row>
    <row r="20" spans="1:11" ht="47.25">
      <c r="A20" s="7" t="s">
        <v>9</v>
      </c>
      <c r="B20" s="8" t="s">
        <v>38</v>
      </c>
      <c r="C20" s="6">
        <f>C21</f>
        <v>0</v>
      </c>
      <c r="D20" s="19">
        <f>D21</f>
        <v>0</v>
      </c>
      <c r="E20" s="6">
        <f>E21</f>
        <v>0</v>
      </c>
      <c r="F20" s="23"/>
      <c r="G20" s="23"/>
      <c r="H20" s="23"/>
      <c r="I20" s="1"/>
      <c r="J20" s="1"/>
      <c r="K20" s="1"/>
    </row>
    <row r="21" spans="1:11" ht="63">
      <c r="A21" s="7" t="s">
        <v>36</v>
      </c>
      <c r="B21" s="8" t="s">
        <v>47</v>
      </c>
      <c r="C21" s="6"/>
      <c r="D21" s="19"/>
      <c r="E21" s="6"/>
      <c r="F21" s="23"/>
      <c r="G21" s="23"/>
      <c r="H21" s="23"/>
      <c r="I21" s="1"/>
      <c r="J21" s="1"/>
      <c r="K21" s="1"/>
    </row>
    <row r="22" spans="1:11" ht="49.5" customHeight="1">
      <c r="A22" s="7" t="s">
        <v>10</v>
      </c>
      <c r="B22" s="8" t="s">
        <v>37</v>
      </c>
      <c r="C22" s="6">
        <f>C23</f>
        <v>-53743.5</v>
      </c>
      <c r="D22" s="19">
        <f>D23</f>
        <v>-26715.5</v>
      </c>
      <c r="E22" s="6">
        <f>E23</f>
        <v>-14513.5</v>
      </c>
      <c r="F22" s="23"/>
      <c r="G22" s="23"/>
      <c r="H22" s="23"/>
      <c r="I22" s="1"/>
      <c r="J22" s="1"/>
      <c r="K22" s="1"/>
    </row>
    <row r="23" spans="1:11" ht="63">
      <c r="A23" s="7" t="s">
        <v>35</v>
      </c>
      <c r="B23" s="8" t="s">
        <v>48</v>
      </c>
      <c r="C23" s="6">
        <f>-(19743.5+34000)</f>
        <v>-53743.5</v>
      </c>
      <c r="D23" s="19">
        <v>-26715.5</v>
      </c>
      <c r="E23" s="6">
        <v>-14513.5</v>
      </c>
      <c r="F23" s="23"/>
      <c r="G23" s="23"/>
      <c r="H23" s="23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19">
        <f>D29+D25</f>
        <v>0</v>
      </c>
      <c r="E24" s="6">
        <f>E29+E25</f>
        <v>0</v>
      </c>
      <c r="F24" s="23"/>
      <c r="G24" s="23"/>
      <c r="H24" s="23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-2115790</v>
      </c>
      <c r="D25" s="20">
        <f t="shared" si="0"/>
        <v>-1749589</v>
      </c>
      <c r="E25" s="14">
        <f t="shared" si="0"/>
        <v>-1769744.2</v>
      </c>
      <c r="F25" s="24"/>
      <c r="G25" s="24"/>
      <c r="H25" s="24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-2115790</v>
      </c>
      <c r="D26" s="20">
        <f t="shared" si="0"/>
        <v>-1749589</v>
      </c>
      <c r="E26" s="14">
        <f t="shared" si="0"/>
        <v>-1769744.2</v>
      </c>
      <c r="F26" s="24"/>
      <c r="G26" s="24"/>
      <c r="H26" s="24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-2115790</v>
      </c>
      <c r="D27" s="20">
        <f t="shared" si="0"/>
        <v>-1749589</v>
      </c>
      <c r="E27" s="14">
        <f t="shared" si="0"/>
        <v>-1769744.2</v>
      </c>
      <c r="F27" s="24"/>
      <c r="G27" s="24"/>
      <c r="H27" s="24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-(1713458.5+126954.9+144236.1+49207.7+9913.3+5000+3491.7-38+63565.8)</f>
        <v>-2115790</v>
      </c>
      <c r="D28" s="21">
        <f>-(1762147.5+17441.5-30000)</f>
        <v>-1749589</v>
      </c>
      <c r="E28" s="14">
        <f>-(1778382.7+21361.5-30000)</f>
        <v>-1769744.2</v>
      </c>
      <c r="F28" s="24"/>
      <c r="G28" s="24"/>
      <c r="H28" s="24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2217441.6999999997</v>
      </c>
      <c r="D29" s="20">
        <f t="shared" si="1"/>
        <v>1749589</v>
      </c>
      <c r="E29" s="14">
        <f t="shared" si="1"/>
        <v>1769744.2</v>
      </c>
      <c r="F29" s="24"/>
      <c r="G29" s="24"/>
      <c r="H29" s="24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2217441.6999999997</v>
      </c>
      <c r="D30" s="20">
        <f t="shared" si="1"/>
        <v>1749589</v>
      </c>
      <c r="E30" s="14">
        <f t="shared" si="1"/>
        <v>1769744.2</v>
      </c>
      <c r="F30" s="24"/>
      <c r="G30" s="24"/>
      <c r="H30" s="24"/>
      <c r="I30" s="1"/>
      <c r="J30" s="1"/>
      <c r="K30" s="1"/>
    </row>
    <row r="31" spans="1:11" ht="26.25" customHeight="1">
      <c r="A31" s="32" t="s">
        <v>20</v>
      </c>
      <c r="B31" s="33" t="s">
        <v>21</v>
      </c>
      <c r="C31" s="31">
        <f>C33</f>
        <v>2217441.6999999997</v>
      </c>
      <c r="D31" s="30">
        <f>D33</f>
        <v>1749589</v>
      </c>
      <c r="E31" s="31">
        <f>E33</f>
        <v>1769744.2</v>
      </c>
      <c r="F31" s="29"/>
      <c r="G31" s="29"/>
      <c r="H31" s="29"/>
      <c r="I31" s="1"/>
      <c r="J31" s="1"/>
      <c r="K31" s="1"/>
    </row>
    <row r="32" spans="1:11" ht="9" customHeight="1">
      <c r="A32" s="32"/>
      <c r="B32" s="33"/>
      <c r="C32" s="31"/>
      <c r="D32" s="30"/>
      <c r="E32" s="31"/>
      <c r="F32" s="29"/>
      <c r="G32" s="29"/>
      <c r="H32" s="29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</f>
        <v>2217441.6999999997</v>
      </c>
      <c r="D33" s="20">
        <f>1762147.5+17441.5-30000</f>
        <v>1749589</v>
      </c>
      <c r="E33" s="14">
        <f>1778382.7+21361.5-30000</f>
        <v>1769744.2</v>
      </c>
      <c r="F33" s="24"/>
      <c r="G33" s="24"/>
      <c r="H33" s="24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22">
        <f>D14+D19+D24</f>
        <v>-20000</v>
      </c>
      <c r="E34" s="13">
        <f>E14+E19+E24</f>
        <v>-10000</v>
      </c>
      <c r="F34" s="25"/>
      <c r="G34" s="25"/>
      <c r="H34" s="25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3" ht="12.75">
      <c r="A59" s="1"/>
      <c r="B59" s="1"/>
      <c r="C59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2019-03-15T09:05:11Z</cp:lastPrinted>
  <dcterms:created xsi:type="dcterms:W3CDTF">2007-10-29T12:43:54Z</dcterms:created>
  <dcterms:modified xsi:type="dcterms:W3CDTF">2019-04-25T11:23:42Z</dcterms:modified>
  <cp:category/>
  <cp:version/>
  <cp:contentType/>
  <cp:contentStatus/>
</cp:coreProperties>
</file>