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3250" windowHeight="13050" activeTab="0"/>
  </bookViews>
  <sheets>
    <sheet name="первоначальный" sheetId="1" r:id="rId1"/>
  </sheets>
  <definedNames>
    <definedName name="_xlnm.Print_Area" localSheetId="0">'первоначальный'!$A$1:$F$32</definedName>
  </definedNames>
  <calcPr fullCalcOnLoad="1"/>
</workbook>
</file>

<file path=xl/sharedStrings.xml><?xml version="1.0" encoding="utf-8"?>
<sst xmlns="http://schemas.openxmlformats.org/spreadsheetml/2006/main" count="57" uniqueCount="56">
  <si>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</si>
  <si>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</si>
  <si>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</si>
  <si>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</si>
  <si>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</si>
  <si>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</si>
  <si>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</si>
  <si>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</si>
  <si>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</si>
  <si>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</si>
  <si>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</si>
  <si>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</si>
  <si>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</si>
  <si>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</si>
  <si>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</si>
  <si>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</si>
  <si>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</si>
  <si>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</si>
  <si>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</si>
  <si>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</si>
  <si>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</si>
  <si>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</si>
  <si>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</si>
  <si>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</si>
  <si>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</si>
  <si>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</si>
  <si>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</si>
  <si>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</si>
  <si>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</si>
  <si>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</si>
  <si>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</si>
  <si>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</si>
  <si>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</si>
  <si>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</si>
  <si>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</si>
  <si>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</si>
  <si>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</si>
  <si>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</si>
  <si>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</si>
  <si>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</si>
  <si>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</si>
  <si>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2020 год</t>
  </si>
  <si>
    <t>(тыс. рублей)</t>
  </si>
  <si>
    <t>Приложение № 3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</si>
  <si>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</si>
  <si>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</si>
  <si>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2020 год и на плановый период 2021 и 2022 годов</t>
  </si>
  <si>
    <t>Единый налог, взимаемый в связи с применением  упрощенной системы налогообложения</t>
  </si>
  <si>
    <t>000 1 05 01000 00 0000 110</t>
  </si>
  <si>
    <t>Единый налог, взимаемый с налогоплательщиков,выбравших в качестве объекта налогообложения доходы</t>
  </si>
  <si>
    <t>000 1 05 01010 01 0000 110</t>
  </si>
  <si>
    <t>Единый налог,взимаемый с налогоплательщиков,выбравших в качестве объекта налогообложения доходы,уменьшенные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</si>
  <si>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</si>
  <si>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</si>
  <si>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000 1 05 01050 04 0000 110</t>
  </si>
  <si>
    <t xml:space="preserve"> решением Собрания представителей                          города Кузнецка                                                                   от 26.12.2019 №44-4/7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</si>
</sst>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7" fontId="1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SheetLayoutView="100" zoomScalePageLayoutView="0" workbookViewId="0" topLeftCell="A14">
      <selection activeCell="B18" sqref="B18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</cols>
  <sheetData>
    <row r="1" spans="2:7" ht="18.75">
      <c r="B1"/>
      <c r="D1" s="2"/>
      <c r="E1" s="31" t="s">
        <v>43</v>
      </c>
      <c r="F1" s="32"/>
      <c r="G1" s="22"/>
    </row>
    <row r="2" spans="2:7" ht="18.75">
      <c r="B2"/>
      <c r="D2" s="2"/>
      <c r="E2" s="22"/>
      <c r="F2" s="23" t="s">
        <v>36</v>
      </c>
      <c r="G2" s="23" t="s">
        <v>36</v>
      </c>
    </row>
    <row r="3" spans="2:7" ht="63.75" customHeight="1">
      <c r="B3"/>
      <c r="D3" s="37" t="s">
        <v>55</v>
      </c>
      <c r="E3" s="34"/>
      <c r="F3" s="34"/>
      <c r="G3" s="34"/>
    </row>
    <row r="4" spans="2:4" ht="12.75" customHeight="1" hidden="1">
      <c r="B4"/>
      <c r="D4" s="2"/>
    </row>
    <row r="5" spans="2:7" ht="48.75" customHeight="1">
      <c r="B5" s="35" t="s">
        <v>46</v>
      </c>
      <c r="C5" s="36"/>
      <c r="D5" s="36"/>
      <c r="E5" s="36"/>
      <c r="F5" s="36"/>
      <c r="G5" s="36"/>
    </row>
    <row r="6" spans="1:6" ht="35.25" customHeight="1" hidden="1">
      <c r="A6" s="33"/>
      <c r="B6" s="34"/>
      <c r="C6" s="34"/>
      <c r="D6" s="34"/>
      <c r="E6" s="34"/>
      <c r="F6" s="34"/>
    </row>
    <row r="7" ht="0.75" customHeight="1">
      <c r="A7" s="1"/>
    </row>
    <row r="8" ht="21" customHeight="1">
      <c r="F8" s="24" t="s">
        <v>42</v>
      </c>
    </row>
    <row r="9" spans="2:6" ht="45.75" customHeight="1">
      <c r="B9" s="5" t="s">
        <v>0</v>
      </c>
      <c r="C9" s="10" t="s">
        <v>32</v>
      </c>
      <c r="D9" s="11" t="s">
        <v>41</v>
      </c>
      <c r="E9" s="11" t="s">
        <v>44</v>
      </c>
      <c r="F9" s="11" t="s">
        <v>45</v>
      </c>
    </row>
    <row r="10" spans="2:6" ht="24" customHeight="1">
      <c r="B10" s="6" t="s">
        <v>2</v>
      </c>
      <c r="C10" s="12" t="s">
        <v>1</v>
      </c>
      <c r="D10" s="17">
        <f>D11+D13+D15+D23+D26+D27+D28+D29+D30+D31+D32</f>
        <v>485396.4</v>
      </c>
      <c r="E10" s="17">
        <f>E11+E13+E15+E23+E26+E27+E30+E29+E31+E32+E28</f>
        <v>479134.5</v>
      </c>
      <c r="F10" s="17">
        <f>F11+F13+F15+F23+F26+F27+F30+F29+F31+F32+F28</f>
        <v>489176.9</v>
      </c>
    </row>
    <row r="11" spans="2:6" ht="28.5" customHeight="1">
      <c r="B11" s="6" t="s">
        <v>4</v>
      </c>
      <c r="C11" s="12" t="s">
        <v>3</v>
      </c>
      <c r="D11" s="17">
        <f>D12</f>
        <v>260225</v>
      </c>
      <c r="E11" s="17">
        <f>E12</f>
        <v>270542</v>
      </c>
      <c r="F11" s="17">
        <f>F12</f>
        <v>285151</v>
      </c>
    </row>
    <row r="12" spans="2:6" ht="30" customHeight="1">
      <c r="B12" s="7" t="s">
        <v>6</v>
      </c>
      <c r="C12" s="13" t="s">
        <v>5</v>
      </c>
      <c r="D12" s="16">
        <f>256925+3300</f>
        <v>260225</v>
      </c>
      <c r="E12" s="16">
        <v>270542</v>
      </c>
      <c r="F12" s="16">
        <v>285151</v>
      </c>
    </row>
    <row r="13" spans="2:6" ht="54.75" customHeight="1">
      <c r="B13" s="6" t="s">
        <v>8</v>
      </c>
      <c r="C13" s="12" t="s">
        <v>7</v>
      </c>
      <c r="D13" s="17">
        <f>D14</f>
        <v>9535</v>
      </c>
      <c r="E13" s="17">
        <f>E14</f>
        <v>9716</v>
      </c>
      <c r="F13" s="17">
        <f>F14</f>
        <v>10159</v>
      </c>
    </row>
    <row r="14" spans="2:6" ht="35.25" customHeight="1">
      <c r="B14" s="7" t="s">
        <v>10</v>
      </c>
      <c r="C14" s="13" t="s">
        <v>9</v>
      </c>
      <c r="D14" s="16">
        <v>9535</v>
      </c>
      <c r="E14" s="16">
        <v>9716</v>
      </c>
      <c r="F14" s="16">
        <v>10159</v>
      </c>
    </row>
    <row r="15" spans="2:7" ht="18.75">
      <c r="B15" s="6" t="s">
        <v>12</v>
      </c>
      <c r="C15" s="12" t="s">
        <v>11</v>
      </c>
      <c r="D15" s="17">
        <f>D16+D20+D21+D22</f>
        <v>58686.00000000001</v>
      </c>
      <c r="E15" s="17">
        <f>E16+E20+E21+E22</f>
        <v>20953.5</v>
      </c>
      <c r="F15" s="17">
        <f>F20+F21+F22+F16</f>
        <v>15759</v>
      </c>
      <c r="G15" s="17">
        <f>E20+E21+E22+E16</f>
        <v>20953.5</v>
      </c>
    </row>
    <row r="16" spans="2:7" ht="39" customHeight="1">
      <c r="B16" s="30" t="s">
        <v>47</v>
      </c>
      <c r="C16" s="25" t="s">
        <v>48</v>
      </c>
      <c r="D16" s="29">
        <f>SUM(D17:D19)</f>
        <v>14116.3</v>
      </c>
      <c r="E16" s="29">
        <f>SUM(E17:E19)</f>
        <v>14864.5</v>
      </c>
      <c r="F16" s="29">
        <f>SUM(F17:F19)</f>
        <v>15666.7</v>
      </c>
      <c r="G16" s="12"/>
    </row>
    <row r="17" spans="2:7" ht="54" customHeight="1">
      <c r="B17" s="30" t="s">
        <v>49</v>
      </c>
      <c r="C17" s="25" t="s">
        <v>50</v>
      </c>
      <c r="D17" s="26">
        <v>8805</v>
      </c>
      <c r="E17" s="27">
        <v>9271</v>
      </c>
      <c r="F17" s="16">
        <v>9772</v>
      </c>
      <c r="G17" s="17"/>
    </row>
    <row r="18" spans="2:7" ht="75">
      <c r="B18" s="30" t="s">
        <v>51</v>
      </c>
      <c r="C18" s="25" t="s">
        <v>52</v>
      </c>
      <c r="D18" s="26">
        <v>5305</v>
      </c>
      <c r="E18" s="27">
        <v>5587</v>
      </c>
      <c r="F18" s="16">
        <v>5888</v>
      </c>
      <c r="G18" s="17"/>
    </row>
    <row r="19" spans="2:7" ht="33.75" customHeight="1">
      <c r="B19" s="7" t="s">
        <v>53</v>
      </c>
      <c r="C19" s="25" t="s">
        <v>54</v>
      </c>
      <c r="D19" s="26">
        <v>6.3</v>
      </c>
      <c r="E19" s="27">
        <v>6.5</v>
      </c>
      <c r="F19" s="16">
        <v>6.7</v>
      </c>
      <c r="G19" s="17"/>
    </row>
    <row r="20" spans="2:6" ht="37.5">
      <c r="B20" s="7" t="s">
        <v>28</v>
      </c>
      <c r="C20" s="9" t="s">
        <v>31</v>
      </c>
      <c r="D20" s="18">
        <f>38784+5700</f>
        <v>44484</v>
      </c>
      <c r="E20" s="19">
        <v>6000</v>
      </c>
      <c r="F20" s="19">
        <v>0</v>
      </c>
    </row>
    <row r="21" spans="2:6" ht="27" customHeight="1">
      <c r="B21" s="8" t="s">
        <v>29</v>
      </c>
      <c r="C21" s="9" t="s">
        <v>30</v>
      </c>
      <c r="D21" s="18">
        <v>7.4</v>
      </c>
      <c r="E21" s="18">
        <v>7.7</v>
      </c>
      <c r="F21" s="18">
        <v>8</v>
      </c>
    </row>
    <row r="22" spans="2:6" ht="37.5">
      <c r="B22" s="8" t="s">
        <v>34</v>
      </c>
      <c r="C22" s="13" t="s">
        <v>35</v>
      </c>
      <c r="D22" s="18">
        <v>78.3</v>
      </c>
      <c r="E22" s="20">
        <v>81.3</v>
      </c>
      <c r="F22" s="20">
        <v>84.3</v>
      </c>
    </row>
    <row r="23" spans="2:6" ht="18.75">
      <c r="B23" s="6" t="s">
        <v>14</v>
      </c>
      <c r="C23" s="12" t="s">
        <v>13</v>
      </c>
      <c r="D23" s="17">
        <f>D24+D25</f>
        <v>101967</v>
      </c>
      <c r="E23" s="17">
        <f>E24+E25</f>
        <v>96967</v>
      </c>
      <c r="F23" s="17">
        <f>F24+F25</f>
        <v>96967</v>
      </c>
    </row>
    <row r="24" spans="2:6" ht="28.5" customHeight="1">
      <c r="B24" s="7" t="s">
        <v>37</v>
      </c>
      <c r="C24" s="13" t="s">
        <v>38</v>
      </c>
      <c r="D24" s="18">
        <f>44967+3000</f>
        <v>47967</v>
      </c>
      <c r="E24" s="18">
        <v>44967</v>
      </c>
      <c r="F24" s="18">
        <v>44967</v>
      </c>
    </row>
    <row r="25" spans="2:6" ht="24.75" customHeight="1">
      <c r="B25" s="7" t="s">
        <v>27</v>
      </c>
      <c r="C25" s="13" t="s">
        <v>33</v>
      </c>
      <c r="D25" s="16">
        <f>52000+2000</f>
        <v>54000</v>
      </c>
      <c r="E25" s="16">
        <v>52000</v>
      </c>
      <c r="F25" s="16">
        <v>52000</v>
      </c>
    </row>
    <row r="26" spans="2:6" ht="28.5" customHeight="1">
      <c r="B26" s="6" t="s">
        <v>16</v>
      </c>
      <c r="C26" s="12" t="s">
        <v>15</v>
      </c>
      <c r="D26" s="17">
        <f>100+8600</f>
        <v>8700</v>
      </c>
      <c r="E26" s="17">
        <f>100+8600</f>
        <v>8700</v>
      </c>
      <c r="F26" s="17">
        <f>100+8600</f>
        <v>8700</v>
      </c>
    </row>
    <row r="27" spans="2:6" ht="57" customHeight="1">
      <c r="B27" s="6" t="s">
        <v>18</v>
      </c>
      <c r="C27" s="12" t="s">
        <v>17</v>
      </c>
      <c r="D27" s="17">
        <f>22106+4314</f>
        <v>26420</v>
      </c>
      <c r="E27" s="17">
        <f>32142+4092.6</f>
        <v>36234.6</v>
      </c>
      <c r="F27" s="17">
        <f>32142+4287.5</f>
        <v>36429.5</v>
      </c>
    </row>
    <row r="28" spans="2:6" ht="41.25" customHeight="1">
      <c r="B28" s="6" t="s">
        <v>20</v>
      </c>
      <c r="C28" s="12" t="s">
        <v>19</v>
      </c>
      <c r="D28" s="28">
        <v>1971.7</v>
      </c>
      <c r="E28" s="28">
        <v>1971.7</v>
      </c>
      <c r="F28" s="28">
        <v>1971.7</v>
      </c>
    </row>
    <row r="29" spans="2:6" ht="56.25">
      <c r="B29" s="6" t="s">
        <v>22</v>
      </c>
      <c r="C29" s="12" t="s">
        <v>21</v>
      </c>
      <c r="D29" s="21">
        <f>274.7+200</f>
        <v>474.7</v>
      </c>
      <c r="E29" s="21">
        <f>274.7+200</f>
        <v>474.7</v>
      </c>
      <c r="F29" s="21">
        <f>274.7+200</f>
        <v>474.7</v>
      </c>
    </row>
    <row r="30" spans="2:6" ht="42" customHeight="1">
      <c r="B30" s="6" t="s">
        <v>39</v>
      </c>
      <c r="C30" s="15" t="s">
        <v>40</v>
      </c>
      <c r="D30" s="21">
        <v>14731</v>
      </c>
      <c r="E30" s="21">
        <v>30895</v>
      </c>
      <c r="F30" s="21">
        <v>30895</v>
      </c>
    </row>
    <row r="31" spans="2:6" ht="37.5">
      <c r="B31" s="6" t="s">
        <v>24</v>
      </c>
      <c r="C31" s="12" t="s">
        <v>23</v>
      </c>
      <c r="D31" s="17">
        <f>(10+66)+2610</f>
        <v>2686</v>
      </c>
      <c r="E31" s="17">
        <f>(10+60)+2610</f>
        <v>2680</v>
      </c>
      <c r="F31" s="17">
        <f>(10+50)+2610</f>
        <v>2670</v>
      </c>
    </row>
    <row r="32" spans="2:6" ht="29.25" customHeight="1">
      <c r="B32" s="6" t="s">
        <v>26</v>
      </c>
      <c r="C32" s="14" t="s">
        <v>25</v>
      </c>
      <c r="D32" s="21">
        <v>0</v>
      </c>
      <c r="E32" s="21">
        <v>0</v>
      </c>
      <c r="F32" s="21">
        <v>0</v>
      </c>
    </row>
    <row r="33" spans="3:7" ht="12.75">
      <c r="C33" s="3"/>
      <c r="D33" s="4"/>
      <c r="E33" s="4"/>
      <c r="F33" s="4"/>
      <c r="G33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2019-11-13T14:16:41Z</cp:lastPrinted>
  <dcterms:created xsi:type="dcterms:W3CDTF">2016-11-07T05:24:14Z</dcterms:created>
  <dcterms:modified xsi:type="dcterms:W3CDTF">2020-01-10T07:17:23Z</dcterms:modified>
  <cp:category/>
  <cp:version/>
  <cp:contentType/>
  <cp:contentStatus/>
</cp:coreProperties>
</file>